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6435" yWindow="0" windowWidth="14805" windowHeight="8010" tabRatio="790" activeTab="4"/>
  </bookViews>
  <sheets>
    <sheet name="Podaci odjeljenja" sheetId="4" r:id="rId1"/>
    <sheet name="Opšti podaci učenika" sheetId="1" r:id="rId2"/>
    <sheet name="Podaci učenika u nastavi" sheetId="2" r:id="rId3"/>
    <sheet name="Podaci učenika Popravni" sheetId="20" r:id="rId4"/>
    <sheet name="Podaci učenika Stručni" sheetId="21" r:id="rId5"/>
    <sheet name="Liste" sheetId="5" r:id="rId6"/>
    <sheet name="Ne.diraj" sheetId="3" r:id="rId7"/>
  </sheets>
  <calcPr calcId="144525"/>
</workbook>
</file>

<file path=xl/calcChain.xml><?xml version="1.0" encoding="utf-8"?>
<calcChain xmlns="http://schemas.openxmlformats.org/spreadsheetml/2006/main">
  <c r="AD1" i="3" l="1"/>
  <c r="AF1" i="3" s="1"/>
  <c r="AD2" i="3"/>
  <c r="AD3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F2" i="21"/>
  <c r="O3" i="21"/>
  <c r="O4" i="21"/>
  <c r="O5" i="21"/>
  <c r="O6" i="21"/>
  <c r="O7" i="21"/>
  <c r="O8" i="21"/>
  <c r="O9" i="2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2" i="21"/>
  <c r="A32" i="21" l="1"/>
  <c r="B32" i="21"/>
  <c r="F32" i="21"/>
  <c r="A33" i="21"/>
  <c r="B33" i="21"/>
  <c r="F33" i="21"/>
  <c r="A34" i="21"/>
  <c r="B34" i="21"/>
  <c r="F34" i="21"/>
  <c r="A35" i="21"/>
  <c r="B35" i="21"/>
  <c r="F35" i="21"/>
  <c r="A36" i="21"/>
  <c r="B36" i="21"/>
  <c r="F36" i="21"/>
  <c r="P2" i="20" l="1"/>
  <c r="P3" i="20"/>
  <c r="P4" i="20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BO35" i="3" l="1"/>
  <c r="BN35" i="3"/>
  <c r="BO34" i="3"/>
  <c r="BN34" i="3"/>
  <c r="BO33" i="3"/>
  <c r="BN33" i="3"/>
  <c r="BM33" i="3"/>
  <c r="BM34" i="3"/>
  <c r="BM35" i="3"/>
  <c r="AY2" i="3" l="1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2" i="3"/>
  <c r="BM3" i="3"/>
  <c r="P5" i="20"/>
  <c r="BM4" i="3" s="1"/>
  <c r="P6" i="20"/>
  <c r="BM5" i="3" s="1"/>
  <c r="P7" i="20"/>
  <c r="BM6" i="3" s="1"/>
  <c r="P8" i="20"/>
  <c r="BM7" i="3" s="1"/>
  <c r="P9" i="20"/>
  <c r="BM8" i="3" s="1"/>
  <c r="P10" i="20"/>
  <c r="BM9" i="3" s="1"/>
  <c r="P11" i="20"/>
  <c r="BM10" i="3" s="1"/>
  <c r="P12" i="20"/>
  <c r="BM11" i="3" s="1"/>
  <c r="P13" i="20"/>
  <c r="BM12" i="3" s="1"/>
  <c r="P14" i="20"/>
  <c r="BM13" i="3" s="1"/>
  <c r="P15" i="20"/>
  <c r="BM14" i="3" s="1"/>
  <c r="P16" i="20"/>
  <c r="BM15" i="3" s="1"/>
  <c r="P17" i="20"/>
  <c r="BM16" i="3" s="1"/>
  <c r="P18" i="20"/>
  <c r="BM17" i="3" s="1"/>
  <c r="P19" i="20"/>
  <c r="BM18" i="3" s="1"/>
  <c r="P20" i="20"/>
  <c r="BM19" i="3" s="1"/>
  <c r="P21" i="20"/>
  <c r="BM20" i="3" s="1"/>
  <c r="P22" i="20"/>
  <c r="BM21" i="3" s="1"/>
  <c r="P23" i="20"/>
  <c r="BM22" i="3" s="1"/>
  <c r="P24" i="20"/>
  <c r="BM23" i="3" s="1"/>
  <c r="P25" i="20"/>
  <c r="BM24" i="3" s="1"/>
  <c r="P26" i="20"/>
  <c r="BM25" i="3" s="1"/>
  <c r="P27" i="20"/>
  <c r="BM26" i="3" s="1"/>
  <c r="P28" i="20"/>
  <c r="BM27" i="3" s="1"/>
  <c r="P29" i="20"/>
  <c r="BM28" i="3" s="1"/>
  <c r="P30" i="20"/>
  <c r="BM29" i="3" s="1"/>
  <c r="P31" i="20"/>
  <c r="BM30" i="3" s="1"/>
  <c r="P32" i="20"/>
  <c r="BM31" i="3" s="1"/>
  <c r="P33" i="20"/>
  <c r="BM32" i="3" s="1"/>
  <c r="P34" i="20"/>
  <c r="P35" i="20"/>
  <c r="P36" i="20"/>
  <c r="BO32" i="3" l="1"/>
  <c r="BN32" i="3"/>
  <c r="BO31" i="3"/>
  <c r="BN31" i="3"/>
  <c r="BO29" i="3"/>
  <c r="BN29" i="3"/>
  <c r="BO27" i="3"/>
  <c r="BN27" i="3"/>
  <c r="BO25" i="3"/>
  <c r="BN25" i="3"/>
  <c r="BO23" i="3"/>
  <c r="BN23" i="3"/>
  <c r="BO21" i="3"/>
  <c r="BN21" i="3"/>
  <c r="BO19" i="3"/>
  <c r="BN19" i="3"/>
  <c r="BO17" i="3"/>
  <c r="BN17" i="3"/>
  <c r="BO15" i="3"/>
  <c r="BN15" i="3"/>
  <c r="BO13" i="3"/>
  <c r="BN13" i="3"/>
  <c r="BO11" i="3"/>
  <c r="BN11" i="3"/>
  <c r="BO9" i="3"/>
  <c r="BN9" i="3"/>
  <c r="BO7" i="3"/>
  <c r="BN7" i="3"/>
  <c r="BO5" i="3"/>
  <c r="BN5" i="3"/>
  <c r="BO3" i="3"/>
  <c r="BN3" i="3"/>
  <c r="BO30" i="3"/>
  <c r="BN30" i="3"/>
  <c r="BO28" i="3"/>
  <c r="BN28" i="3"/>
  <c r="BO26" i="3"/>
  <c r="BN26" i="3"/>
  <c r="BO24" i="3"/>
  <c r="BN24" i="3"/>
  <c r="BO22" i="3"/>
  <c r="BN22" i="3"/>
  <c r="BO20" i="3"/>
  <c r="BN20" i="3"/>
  <c r="BO18" i="3"/>
  <c r="BN18" i="3"/>
  <c r="BO16" i="3"/>
  <c r="BN16" i="3"/>
  <c r="BO14" i="3"/>
  <c r="BN14" i="3"/>
  <c r="BO12" i="3"/>
  <c r="BN12" i="3"/>
  <c r="BO10" i="3"/>
  <c r="BN10" i="3"/>
  <c r="BO8" i="3"/>
  <c r="BN8" i="3"/>
  <c r="BO6" i="3"/>
  <c r="BN6" i="3"/>
  <c r="BO4" i="3"/>
  <c r="BN4" i="3"/>
  <c r="BO2" i="3"/>
  <c r="BN2" i="3"/>
  <c r="BA1" i="3"/>
  <c r="BB1" i="3"/>
  <c r="BC1" i="3"/>
  <c r="BD1" i="3"/>
  <c r="BE1" i="3"/>
  <c r="BF1" i="3"/>
  <c r="BG1" i="3"/>
  <c r="BH1" i="3"/>
  <c r="BI1" i="3"/>
  <c r="BJ1" i="3"/>
  <c r="BK1" i="3"/>
  <c r="BL1" i="3"/>
  <c r="AZ1" i="3"/>
  <c r="BM1" i="3"/>
  <c r="BO1" i="3" l="1"/>
  <c r="BN1" i="3"/>
  <c r="AY1" i="3" l="1"/>
  <c r="B3" i="2"/>
  <c r="A2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E2" i="3"/>
  <c r="AF2" i="3"/>
  <c r="AG2" i="3"/>
  <c r="AH2" i="3"/>
  <c r="AI2" i="3"/>
  <c r="AJ2" i="3"/>
  <c r="AK2" i="3"/>
  <c r="AL2" i="3"/>
  <c r="AM2" i="3"/>
  <c r="AN2" i="3"/>
  <c r="AU2" i="3"/>
  <c r="AV2" i="3"/>
  <c r="AW2" i="3"/>
  <c r="AX2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E3" i="3"/>
  <c r="AF3" i="3"/>
  <c r="AG3" i="3"/>
  <c r="AH3" i="3"/>
  <c r="AI3" i="3"/>
  <c r="AJ3" i="3"/>
  <c r="AK3" i="3"/>
  <c r="AL3" i="3"/>
  <c r="AM3" i="3"/>
  <c r="AN3" i="3"/>
  <c r="AU3" i="3"/>
  <c r="AV3" i="3"/>
  <c r="AW3" i="3"/>
  <c r="AX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E4" i="3"/>
  <c r="AF4" i="3"/>
  <c r="AG4" i="3"/>
  <c r="AH4" i="3"/>
  <c r="AI4" i="3"/>
  <c r="AJ4" i="3"/>
  <c r="AK4" i="3"/>
  <c r="AL4" i="3"/>
  <c r="AM4" i="3"/>
  <c r="AN4" i="3"/>
  <c r="AU4" i="3"/>
  <c r="AV4" i="3"/>
  <c r="AW4" i="3"/>
  <c r="AX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E5" i="3"/>
  <c r="AF5" i="3"/>
  <c r="AG5" i="3"/>
  <c r="AH5" i="3"/>
  <c r="AI5" i="3"/>
  <c r="AJ5" i="3"/>
  <c r="AK5" i="3"/>
  <c r="AL5" i="3"/>
  <c r="AM5" i="3"/>
  <c r="AN5" i="3"/>
  <c r="AU5" i="3"/>
  <c r="AV5" i="3"/>
  <c r="AW5" i="3"/>
  <c r="AX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E6" i="3"/>
  <c r="AF6" i="3"/>
  <c r="AG6" i="3"/>
  <c r="AH6" i="3"/>
  <c r="AI6" i="3"/>
  <c r="AJ6" i="3"/>
  <c r="AK6" i="3"/>
  <c r="AL6" i="3"/>
  <c r="AM6" i="3"/>
  <c r="AN6" i="3"/>
  <c r="AU6" i="3"/>
  <c r="AV6" i="3"/>
  <c r="AW6" i="3"/>
  <c r="AX6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E7" i="3"/>
  <c r="AF7" i="3"/>
  <c r="AG7" i="3"/>
  <c r="AH7" i="3"/>
  <c r="AI7" i="3"/>
  <c r="AJ7" i="3"/>
  <c r="AK7" i="3"/>
  <c r="AL7" i="3"/>
  <c r="AM7" i="3"/>
  <c r="AN7" i="3"/>
  <c r="AU7" i="3"/>
  <c r="AV7" i="3"/>
  <c r="AW7" i="3"/>
  <c r="AX7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E8" i="3"/>
  <c r="AF8" i="3"/>
  <c r="AG8" i="3"/>
  <c r="AH8" i="3"/>
  <c r="AI8" i="3"/>
  <c r="AJ8" i="3"/>
  <c r="AK8" i="3"/>
  <c r="AL8" i="3"/>
  <c r="AM8" i="3"/>
  <c r="AN8" i="3"/>
  <c r="AU8" i="3"/>
  <c r="AV8" i="3"/>
  <c r="AW8" i="3"/>
  <c r="AX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E9" i="3"/>
  <c r="AF9" i="3"/>
  <c r="AG9" i="3"/>
  <c r="AH9" i="3"/>
  <c r="AI9" i="3"/>
  <c r="AJ9" i="3"/>
  <c r="AK9" i="3"/>
  <c r="AL9" i="3"/>
  <c r="AM9" i="3"/>
  <c r="AN9" i="3"/>
  <c r="AU9" i="3"/>
  <c r="AV9" i="3"/>
  <c r="AW9" i="3"/>
  <c r="AX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E10" i="3"/>
  <c r="AF10" i="3"/>
  <c r="AG10" i="3"/>
  <c r="AH10" i="3"/>
  <c r="AI10" i="3"/>
  <c r="AJ10" i="3"/>
  <c r="AK10" i="3"/>
  <c r="AL10" i="3"/>
  <c r="AM10" i="3"/>
  <c r="AN10" i="3"/>
  <c r="AU10" i="3"/>
  <c r="AV10" i="3"/>
  <c r="AW10" i="3"/>
  <c r="AX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E11" i="3"/>
  <c r="AF11" i="3"/>
  <c r="AG11" i="3"/>
  <c r="AH11" i="3"/>
  <c r="AI11" i="3"/>
  <c r="AJ11" i="3"/>
  <c r="AK11" i="3"/>
  <c r="AL11" i="3"/>
  <c r="AM11" i="3"/>
  <c r="AN11" i="3"/>
  <c r="AU11" i="3"/>
  <c r="AV11" i="3"/>
  <c r="AW11" i="3"/>
  <c r="AX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E12" i="3"/>
  <c r="AF12" i="3"/>
  <c r="AG12" i="3"/>
  <c r="AH12" i="3"/>
  <c r="AI12" i="3"/>
  <c r="AJ12" i="3"/>
  <c r="AK12" i="3"/>
  <c r="AL12" i="3"/>
  <c r="AM12" i="3"/>
  <c r="AN12" i="3"/>
  <c r="AU12" i="3"/>
  <c r="AV12" i="3"/>
  <c r="AW12" i="3"/>
  <c r="AX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E13" i="3"/>
  <c r="AF13" i="3"/>
  <c r="AG13" i="3"/>
  <c r="AH13" i="3"/>
  <c r="AI13" i="3"/>
  <c r="AJ13" i="3"/>
  <c r="AK13" i="3"/>
  <c r="AL13" i="3"/>
  <c r="AM13" i="3"/>
  <c r="AN13" i="3"/>
  <c r="AU13" i="3"/>
  <c r="AV13" i="3"/>
  <c r="AW13" i="3"/>
  <c r="AX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E14" i="3"/>
  <c r="AF14" i="3"/>
  <c r="AG14" i="3"/>
  <c r="AH14" i="3"/>
  <c r="AI14" i="3"/>
  <c r="AJ14" i="3"/>
  <c r="AK14" i="3"/>
  <c r="AL14" i="3"/>
  <c r="AM14" i="3"/>
  <c r="AN14" i="3"/>
  <c r="AU14" i="3"/>
  <c r="AV14" i="3"/>
  <c r="AW14" i="3"/>
  <c r="AX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E15" i="3"/>
  <c r="AF15" i="3"/>
  <c r="AG15" i="3"/>
  <c r="AH15" i="3"/>
  <c r="AI15" i="3"/>
  <c r="AJ15" i="3"/>
  <c r="AK15" i="3"/>
  <c r="AL15" i="3"/>
  <c r="AM15" i="3"/>
  <c r="AN15" i="3"/>
  <c r="AU15" i="3"/>
  <c r="AV15" i="3"/>
  <c r="AW15" i="3"/>
  <c r="AX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E16" i="3"/>
  <c r="AF16" i="3"/>
  <c r="AG16" i="3"/>
  <c r="AH16" i="3"/>
  <c r="AI16" i="3"/>
  <c r="AJ16" i="3"/>
  <c r="AK16" i="3"/>
  <c r="AL16" i="3"/>
  <c r="AM16" i="3"/>
  <c r="AN16" i="3"/>
  <c r="AU16" i="3"/>
  <c r="AV16" i="3"/>
  <c r="AW16" i="3"/>
  <c r="AX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E17" i="3"/>
  <c r="AF17" i="3"/>
  <c r="AG17" i="3"/>
  <c r="AH17" i="3"/>
  <c r="AI17" i="3"/>
  <c r="AJ17" i="3"/>
  <c r="AK17" i="3"/>
  <c r="AL17" i="3"/>
  <c r="AM17" i="3"/>
  <c r="AN17" i="3"/>
  <c r="AU17" i="3"/>
  <c r="AV17" i="3"/>
  <c r="AW17" i="3"/>
  <c r="AX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E18" i="3"/>
  <c r="AF18" i="3"/>
  <c r="AG18" i="3"/>
  <c r="AH18" i="3"/>
  <c r="AI18" i="3"/>
  <c r="AJ18" i="3"/>
  <c r="AK18" i="3"/>
  <c r="AL18" i="3"/>
  <c r="AM18" i="3"/>
  <c r="AN18" i="3"/>
  <c r="AU18" i="3"/>
  <c r="AV18" i="3"/>
  <c r="AW18" i="3"/>
  <c r="AX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E19" i="3"/>
  <c r="AF19" i="3"/>
  <c r="AG19" i="3"/>
  <c r="AH19" i="3"/>
  <c r="AI19" i="3"/>
  <c r="AJ19" i="3"/>
  <c r="AK19" i="3"/>
  <c r="AL19" i="3"/>
  <c r="AM19" i="3"/>
  <c r="AN19" i="3"/>
  <c r="AU19" i="3"/>
  <c r="AV19" i="3"/>
  <c r="AW19" i="3"/>
  <c r="AX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E20" i="3"/>
  <c r="AF20" i="3"/>
  <c r="AG20" i="3"/>
  <c r="AH20" i="3"/>
  <c r="AI20" i="3"/>
  <c r="AJ20" i="3"/>
  <c r="AK20" i="3"/>
  <c r="AL20" i="3"/>
  <c r="AM20" i="3"/>
  <c r="AN20" i="3"/>
  <c r="AU20" i="3"/>
  <c r="AV20" i="3"/>
  <c r="AW20" i="3"/>
  <c r="AX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E21" i="3"/>
  <c r="AF21" i="3"/>
  <c r="AG21" i="3"/>
  <c r="AH21" i="3"/>
  <c r="AI21" i="3"/>
  <c r="AJ21" i="3"/>
  <c r="AK21" i="3"/>
  <c r="AL21" i="3"/>
  <c r="AM21" i="3"/>
  <c r="AN21" i="3"/>
  <c r="AU21" i="3"/>
  <c r="AV21" i="3"/>
  <c r="AW21" i="3"/>
  <c r="AX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E22" i="3"/>
  <c r="AF22" i="3"/>
  <c r="AG22" i="3"/>
  <c r="AH22" i="3"/>
  <c r="AI22" i="3"/>
  <c r="AJ22" i="3"/>
  <c r="AK22" i="3"/>
  <c r="AL22" i="3"/>
  <c r="AM22" i="3"/>
  <c r="AN22" i="3"/>
  <c r="AU22" i="3"/>
  <c r="AV22" i="3"/>
  <c r="AW22" i="3"/>
  <c r="AX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E23" i="3"/>
  <c r="AF23" i="3"/>
  <c r="AG23" i="3"/>
  <c r="AH23" i="3"/>
  <c r="AI23" i="3"/>
  <c r="AJ23" i="3"/>
  <c r="AK23" i="3"/>
  <c r="AL23" i="3"/>
  <c r="AM23" i="3"/>
  <c r="AN23" i="3"/>
  <c r="AU23" i="3"/>
  <c r="AV23" i="3"/>
  <c r="AW23" i="3"/>
  <c r="AX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E24" i="3"/>
  <c r="AF24" i="3"/>
  <c r="AG24" i="3"/>
  <c r="AH24" i="3"/>
  <c r="AI24" i="3"/>
  <c r="AJ24" i="3"/>
  <c r="AK24" i="3"/>
  <c r="AL24" i="3"/>
  <c r="AM24" i="3"/>
  <c r="AN24" i="3"/>
  <c r="AU24" i="3"/>
  <c r="AV24" i="3"/>
  <c r="AW24" i="3"/>
  <c r="AX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E25" i="3"/>
  <c r="AF25" i="3"/>
  <c r="AG25" i="3"/>
  <c r="AH25" i="3"/>
  <c r="AI25" i="3"/>
  <c r="AJ25" i="3"/>
  <c r="AK25" i="3"/>
  <c r="AL25" i="3"/>
  <c r="AM25" i="3"/>
  <c r="AN25" i="3"/>
  <c r="AU25" i="3"/>
  <c r="AV25" i="3"/>
  <c r="AW25" i="3"/>
  <c r="AX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E26" i="3"/>
  <c r="AF26" i="3"/>
  <c r="AG26" i="3"/>
  <c r="AH26" i="3"/>
  <c r="AI26" i="3"/>
  <c r="AJ26" i="3"/>
  <c r="AK26" i="3"/>
  <c r="AL26" i="3"/>
  <c r="AM26" i="3"/>
  <c r="AN26" i="3"/>
  <c r="AU26" i="3"/>
  <c r="AV26" i="3"/>
  <c r="AW26" i="3"/>
  <c r="AX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E27" i="3"/>
  <c r="AF27" i="3"/>
  <c r="AG27" i="3"/>
  <c r="AH27" i="3"/>
  <c r="AI27" i="3"/>
  <c r="AJ27" i="3"/>
  <c r="AK27" i="3"/>
  <c r="AL27" i="3"/>
  <c r="AM27" i="3"/>
  <c r="AN27" i="3"/>
  <c r="AU27" i="3"/>
  <c r="AV27" i="3"/>
  <c r="AW27" i="3"/>
  <c r="AX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E28" i="3"/>
  <c r="AF28" i="3"/>
  <c r="AG28" i="3"/>
  <c r="AH28" i="3"/>
  <c r="AI28" i="3"/>
  <c r="AJ28" i="3"/>
  <c r="AK28" i="3"/>
  <c r="AL28" i="3"/>
  <c r="AM28" i="3"/>
  <c r="AN28" i="3"/>
  <c r="AU28" i="3"/>
  <c r="AV28" i="3"/>
  <c r="AW28" i="3"/>
  <c r="AX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E29" i="3"/>
  <c r="AF29" i="3"/>
  <c r="AG29" i="3"/>
  <c r="AH29" i="3"/>
  <c r="AI29" i="3"/>
  <c r="AJ29" i="3"/>
  <c r="AK29" i="3"/>
  <c r="AL29" i="3"/>
  <c r="AM29" i="3"/>
  <c r="AN29" i="3"/>
  <c r="AU29" i="3"/>
  <c r="AV29" i="3"/>
  <c r="AW29" i="3"/>
  <c r="AX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E30" i="3"/>
  <c r="AF30" i="3"/>
  <c r="AG30" i="3"/>
  <c r="AH30" i="3"/>
  <c r="AI30" i="3"/>
  <c r="AJ30" i="3"/>
  <c r="AK30" i="3"/>
  <c r="AL30" i="3"/>
  <c r="AM30" i="3"/>
  <c r="AN30" i="3"/>
  <c r="AU30" i="3"/>
  <c r="AV30" i="3"/>
  <c r="AW30" i="3"/>
  <c r="AX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E31" i="3"/>
  <c r="AF31" i="3"/>
  <c r="AG31" i="3"/>
  <c r="AH31" i="3"/>
  <c r="AI31" i="3"/>
  <c r="AJ31" i="3"/>
  <c r="AK31" i="3"/>
  <c r="AL31" i="3"/>
  <c r="AM31" i="3"/>
  <c r="AN31" i="3"/>
  <c r="AU31" i="3"/>
  <c r="AV31" i="3"/>
  <c r="AW31" i="3"/>
  <c r="AX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E32" i="3"/>
  <c r="AF32" i="3"/>
  <c r="AG32" i="3"/>
  <c r="AH32" i="3"/>
  <c r="AI32" i="3"/>
  <c r="AJ32" i="3"/>
  <c r="AK32" i="3"/>
  <c r="AL32" i="3"/>
  <c r="AM32" i="3"/>
  <c r="AN32" i="3"/>
  <c r="AU32" i="3"/>
  <c r="AV32" i="3"/>
  <c r="AW32" i="3"/>
  <c r="AX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E33" i="3"/>
  <c r="AF33" i="3"/>
  <c r="AG33" i="3"/>
  <c r="AH33" i="3"/>
  <c r="AI33" i="3"/>
  <c r="AJ33" i="3"/>
  <c r="AK33" i="3"/>
  <c r="AL33" i="3"/>
  <c r="AM33" i="3"/>
  <c r="AN33" i="3"/>
  <c r="AU33" i="3"/>
  <c r="AV33" i="3"/>
  <c r="AW33" i="3"/>
  <c r="AX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E34" i="3"/>
  <c r="AF34" i="3"/>
  <c r="AG34" i="3"/>
  <c r="AH34" i="3"/>
  <c r="AI34" i="3"/>
  <c r="AJ34" i="3"/>
  <c r="AK34" i="3"/>
  <c r="AL34" i="3"/>
  <c r="AM34" i="3"/>
  <c r="AN34" i="3"/>
  <c r="AU34" i="3"/>
  <c r="AV34" i="3"/>
  <c r="AW34" i="3"/>
  <c r="AX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E35" i="3"/>
  <c r="AF35" i="3"/>
  <c r="AG35" i="3"/>
  <c r="AH35" i="3"/>
  <c r="AI35" i="3"/>
  <c r="AJ35" i="3"/>
  <c r="AK35" i="3"/>
  <c r="AL35" i="3"/>
  <c r="AM35" i="3"/>
  <c r="AN35" i="3"/>
  <c r="AU35" i="3"/>
  <c r="AV35" i="3"/>
  <c r="AW35" i="3"/>
  <c r="AX35" i="3"/>
  <c r="AX1" i="3"/>
  <c r="AW1" i="3"/>
  <c r="AV1" i="3"/>
  <c r="AU1" i="3"/>
  <c r="AR1" i="3"/>
  <c r="F3" i="21"/>
  <c r="AR2" i="3" s="1"/>
  <c r="F4" i="21"/>
  <c r="AR3" i="3" s="1"/>
  <c r="F5" i="21"/>
  <c r="AR4" i="3" s="1"/>
  <c r="F6" i="21"/>
  <c r="AR5" i="3" s="1"/>
  <c r="F7" i="21"/>
  <c r="AR6" i="3" s="1"/>
  <c r="F8" i="21"/>
  <c r="AR7" i="3" s="1"/>
  <c r="F9" i="21"/>
  <c r="AR8" i="3" s="1"/>
  <c r="F10" i="21"/>
  <c r="AR9" i="3" s="1"/>
  <c r="F11" i="21"/>
  <c r="AR10" i="3" s="1"/>
  <c r="F12" i="21"/>
  <c r="AR11" i="3" s="1"/>
  <c r="F13" i="21"/>
  <c r="AR12" i="3" s="1"/>
  <c r="F14" i="21"/>
  <c r="AR13" i="3" s="1"/>
  <c r="F15" i="21"/>
  <c r="AR14" i="3" s="1"/>
  <c r="F16" i="21"/>
  <c r="AR15" i="3" s="1"/>
  <c r="F17" i="21"/>
  <c r="AR16" i="3" s="1"/>
  <c r="F18" i="21"/>
  <c r="AR17" i="3" s="1"/>
  <c r="F19" i="21"/>
  <c r="AR18" i="3" s="1"/>
  <c r="F20" i="21"/>
  <c r="AR19" i="3" s="1"/>
  <c r="F21" i="21"/>
  <c r="AR20" i="3" s="1"/>
  <c r="F22" i="21"/>
  <c r="AR21" i="3" s="1"/>
  <c r="F23" i="21"/>
  <c r="AR22" i="3" s="1"/>
  <c r="F24" i="21"/>
  <c r="AR23" i="3" s="1"/>
  <c r="F25" i="21"/>
  <c r="AR24" i="3" s="1"/>
  <c r="F26" i="21"/>
  <c r="AR25" i="3" s="1"/>
  <c r="F27" i="21"/>
  <c r="AR26" i="3" s="1"/>
  <c r="F28" i="21"/>
  <c r="AR27" i="3" s="1"/>
  <c r="F29" i="21"/>
  <c r="AR28" i="3" s="1"/>
  <c r="F30" i="21"/>
  <c r="AR29" i="3" s="1"/>
  <c r="F31" i="21"/>
  <c r="AR30" i="3" s="1"/>
  <c r="AR31" i="3"/>
  <c r="AR32" i="3"/>
  <c r="AR33" i="3"/>
  <c r="AR34" i="3"/>
  <c r="AR35" i="3"/>
  <c r="C1" i="21"/>
  <c r="AN1" i="3"/>
  <c r="AM1" i="3"/>
  <c r="AK1" i="3"/>
  <c r="AL1" i="3"/>
  <c r="AJ1" i="3"/>
  <c r="AI1" i="3"/>
  <c r="AH1" i="3"/>
  <c r="AG1" i="3"/>
  <c r="AC1" i="3"/>
  <c r="AE1" i="3"/>
  <c r="AC2" i="3"/>
  <c r="AC3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B31" i="21"/>
  <c r="A31" i="21"/>
  <c r="B30" i="21"/>
  <c r="A30" i="21"/>
  <c r="B29" i="21"/>
  <c r="A29" i="21"/>
  <c r="B28" i="21"/>
  <c r="A28" i="21"/>
  <c r="B27" i="21"/>
  <c r="A27" i="21"/>
  <c r="B26" i="21"/>
  <c r="A26" i="21"/>
  <c r="B25" i="21"/>
  <c r="A25" i="21"/>
  <c r="B24" i="21"/>
  <c r="A24" i="21"/>
  <c r="B23" i="21"/>
  <c r="A23" i="21"/>
  <c r="B22" i="21"/>
  <c r="A22" i="21"/>
  <c r="B21" i="21"/>
  <c r="A21" i="21"/>
  <c r="B20" i="21"/>
  <c r="A20" i="21"/>
  <c r="B19" i="21"/>
  <c r="A19" i="21"/>
  <c r="B18" i="21"/>
  <c r="A18" i="21"/>
  <c r="B17" i="21"/>
  <c r="A17" i="21"/>
  <c r="B16" i="21"/>
  <c r="A16" i="21"/>
  <c r="B15" i="21"/>
  <c r="A15" i="21"/>
  <c r="B14" i="21"/>
  <c r="A14" i="21"/>
  <c r="B13" i="21"/>
  <c r="A13" i="21"/>
  <c r="B12" i="21"/>
  <c r="A12" i="21"/>
  <c r="B11" i="21"/>
  <c r="A11" i="21"/>
  <c r="B10" i="21"/>
  <c r="A10" i="21"/>
  <c r="B9" i="21"/>
  <c r="A9" i="21"/>
  <c r="B8" i="21"/>
  <c r="A8" i="21"/>
  <c r="B7" i="21"/>
  <c r="A7" i="21"/>
  <c r="B6" i="21"/>
  <c r="A6" i="21"/>
  <c r="B5" i="21"/>
  <c r="A5" i="21"/>
  <c r="B4" i="21"/>
  <c r="A4" i="21"/>
  <c r="B3" i="21"/>
  <c r="A3" i="21"/>
  <c r="B2" i="21"/>
  <c r="A2" i="21"/>
  <c r="B36" i="20"/>
  <c r="A36" i="20"/>
  <c r="B35" i="20"/>
  <c r="A35" i="20"/>
  <c r="B34" i="20"/>
  <c r="A34" i="20"/>
  <c r="B33" i="20"/>
  <c r="A33" i="20"/>
  <c r="B32" i="20"/>
  <c r="A32" i="20"/>
  <c r="B31" i="20"/>
  <c r="A31" i="20"/>
  <c r="B30" i="20"/>
  <c r="A30" i="20"/>
  <c r="B29" i="20"/>
  <c r="A29" i="20"/>
  <c r="B28" i="20"/>
  <c r="A28" i="20"/>
  <c r="B27" i="20"/>
  <c r="A27" i="20"/>
  <c r="B26" i="20"/>
  <c r="A26" i="20"/>
  <c r="B25" i="20"/>
  <c r="A25" i="20"/>
  <c r="B24" i="20"/>
  <c r="A24" i="20"/>
  <c r="B23" i="20"/>
  <c r="A23" i="20"/>
  <c r="B22" i="20"/>
  <c r="A22" i="20"/>
  <c r="B21" i="20"/>
  <c r="A21" i="20"/>
  <c r="B20" i="20"/>
  <c r="A20" i="20"/>
  <c r="B19" i="20"/>
  <c r="A19" i="20"/>
  <c r="B18" i="20"/>
  <c r="A18" i="20"/>
  <c r="B17" i="20"/>
  <c r="A17" i="20"/>
  <c r="B16" i="20"/>
  <c r="A16" i="20"/>
  <c r="B15" i="20"/>
  <c r="A15" i="20"/>
  <c r="B14" i="20"/>
  <c r="A14" i="20"/>
  <c r="B13" i="20"/>
  <c r="A13" i="20"/>
  <c r="B12" i="20"/>
  <c r="A12" i="20"/>
  <c r="B11" i="20"/>
  <c r="A11" i="20"/>
  <c r="B10" i="20"/>
  <c r="A10" i="20"/>
  <c r="B9" i="20"/>
  <c r="A9" i="20"/>
  <c r="B8" i="20"/>
  <c r="A8" i="20"/>
  <c r="B7" i="20"/>
  <c r="A7" i="20"/>
  <c r="B6" i="20"/>
  <c r="A6" i="20"/>
  <c r="B5" i="20"/>
  <c r="A5" i="20"/>
  <c r="B4" i="20"/>
  <c r="A4" i="20"/>
  <c r="B3" i="20"/>
  <c r="A3" i="20"/>
  <c r="B2" i="20"/>
  <c r="A2" i="20"/>
  <c r="O1" i="20"/>
  <c r="N1" i="20"/>
  <c r="M1" i="20"/>
  <c r="L1" i="20"/>
  <c r="K1" i="20"/>
  <c r="J1" i="20"/>
  <c r="I1" i="20"/>
  <c r="H1" i="20"/>
  <c r="G1" i="20"/>
  <c r="F1" i="20"/>
  <c r="E1" i="20"/>
  <c r="D1" i="20"/>
  <c r="C1" i="20"/>
  <c r="AS34" i="3" l="1"/>
  <c r="AT34" i="3"/>
  <c r="AS32" i="3"/>
  <c r="AT32" i="3"/>
  <c r="AS30" i="3"/>
  <c r="AT30" i="3"/>
  <c r="AS28" i="3"/>
  <c r="AT28" i="3"/>
  <c r="AS26" i="3"/>
  <c r="AT26" i="3"/>
  <c r="AS24" i="3"/>
  <c r="AT24" i="3"/>
  <c r="AS22" i="3"/>
  <c r="AT22" i="3"/>
  <c r="AS20" i="3"/>
  <c r="AT20" i="3"/>
  <c r="AS18" i="3"/>
  <c r="AT18" i="3"/>
  <c r="AS16" i="3"/>
  <c r="AT16" i="3"/>
  <c r="AS14" i="3"/>
  <c r="AT14" i="3"/>
  <c r="AS12" i="3"/>
  <c r="AT12" i="3"/>
  <c r="AS10" i="3"/>
  <c r="AT10" i="3"/>
  <c r="AS8" i="3"/>
  <c r="AT8" i="3"/>
  <c r="AS6" i="3"/>
  <c r="AT6" i="3"/>
  <c r="AS4" i="3"/>
  <c r="AT4" i="3"/>
  <c r="AS2" i="3"/>
  <c r="AT2" i="3"/>
  <c r="AS35" i="3"/>
  <c r="AT35" i="3"/>
  <c r="AS33" i="3"/>
  <c r="AT33" i="3"/>
  <c r="AS31" i="3"/>
  <c r="AT31" i="3"/>
  <c r="AS29" i="3"/>
  <c r="AT29" i="3"/>
  <c r="AS27" i="3"/>
  <c r="AT27" i="3"/>
  <c r="AS25" i="3"/>
  <c r="AT25" i="3"/>
  <c r="AS23" i="3"/>
  <c r="AT23" i="3"/>
  <c r="AS21" i="3"/>
  <c r="AT21" i="3"/>
  <c r="AS19" i="3"/>
  <c r="AT19" i="3"/>
  <c r="AS17" i="3"/>
  <c r="AT17" i="3"/>
  <c r="AS15" i="3"/>
  <c r="AT15" i="3"/>
  <c r="AS13" i="3"/>
  <c r="AT13" i="3"/>
  <c r="AS11" i="3"/>
  <c r="AT11" i="3"/>
  <c r="AS9" i="3"/>
  <c r="AT9" i="3"/>
  <c r="AS7" i="3"/>
  <c r="AT7" i="3"/>
  <c r="AS5" i="3"/>
  <c r="AT5" i="3"/>
  <c r="AS3" i="3"/>
  <c r="AT3" i="3"/>
  <c r="AT1" i="3"/>
  <c r="AS1" i="3"/>
  <c r="Q1" i="3" l="1"/>
  <c r="R1" i="3"/>
  <c r="S1" i="3"/>
  <c r="T1" i="3"/>
  <c r="U1" i="3"/>
  <c r="V1" i="3"/>
  <c r="W1" i="3"/>
  <c r="X1" i="3"/>
  <c r="Y1" i="3"/>
  <c r="Z1" i="3"/>
  <c r="AA1" i="3"/>
  <c r="AB1" i="3"/>
  <c r="P1" i="3"/>
  <c r="O1" i="3"/>
  <c r="N1" i="3"/>
  <c r="L1" i="3"/>
  <c r="J1" i="3"/>
  <c r="M1" i="3"/>
  <c r="K1" i="3"/>
  <c r="I1" i="3"/>
  <c r="C1" i="3"/>
  <c r="H1" i="3"/>
  <c r="G1" i="3"/>
  <c r="F1" i="3"/>
  <c r="D1" i="3"/>
  <c r="B1" i="3"/>
  <c r="E1" i="3" l="1"/>
  <c r="AO2" i="3"/>
  <c r="AO3" i="3"/>
  <c r="AO4" i="3"/>
  <c r="AO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1" i="3"/>
  <c r="A1" i="3"/>
  <c r="O1" i="2"/>
  <c r="N1" i="2"/>
  <c r="A31" i="2"/>
  <c r="B31" i="2"/>
  <c r="A32" i="2"/>
  <c r="B32" i="2"/>
  <c r="A33" i="2"/>
  <c r="B33" i="2"/>
  <c r="A34" i="2"/>
  <c r="B34" i="2"/>
  <c r="A35" i="2"/>
  <c r="B35" i="2"/>
  <c r="A36" i="2"/>
  <c r="B36" i="2"/>
  <c r="A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B2" i="2"/>
  <c r="A2" i="2"/>
  <c r="M1" i="2"/>
  <c r="L1" i="2"/>
  <c r="K1" i="2"/>
  <c r="J1" i="2"/>
  <c r="I1" i="2"/>
  <c r="H1" i="2"/>
  <c r="G1" i="2"/>
  <c r="F1" i="2"/>
  <c r="E1" i="2"/>
  <c r="D1" i="2"/>
  <c r="C1" i="2"/>
  <c r="AP34" i="3" l="1"/>
  <c r="AQ34" i="3"/>
  <c r="AP32" i="3"/>
  <c r="AQ32" i="3"/>
  <c r="AP30" i="3"/>
  <c r="AQ30" i="3"/>
  <c r="AP28" i="3"/>
  <c r="AQ28" i="3"/>
  <c r="AP26" i="3"/>
  <c r="AQ26" i="3"/>
  <c r="AP24" i="3"/>
  <c r="AQ24" i="3"/>
  <c r="AP22" i="3"/>
  <c r="AQ22" i="3"/>
  <c r="AP20" i="3"/>
  <c r="AQ20" i="3"/>
  <c r="AP18" i="3"/>
  <c r="AQ18" i="3"/>
  <c r="AP16" i="3"/>
  <c r="AQ16" i="3"/>
  <c r="AP14" i="3"/>
  <c r="AQ14" i="3"/>
  <c r="AP12" i="3"/>
  <c r="AQ12" i="3"/>
  <c r="AQ10" i="3"/>
  <c r="AP10" i="3"/>
  <c r="AP8" i="3"/>
  <c r="AQ8" i="3"/>
  <c r="AP6" i="3"/>
  <c r="AQ6" i="3"/>
  <c r="AP4" i="3"/>
  <c r="AQ4" i="3"/>
  <c r="AP35" i="3"/>
  <c r="AQ35" i="3"/>
  <c r="AP33" i="3"/>
  <c r="AQ33" i="3"/>
  <c r="AP31" i="3"/>
  <c r="AQ31" i="3"/>
  <c r="AP29" i="3"/>
  <c r="AQ29" i="3"/>
  <c r="AP27" i="3"/>
  <c r="AQ27" i="3"/>
  <c r="AP25" i="3"/>
  <c r="AQ25" i="3"/>
  <c r="AP23" i="3"/>
  <c r="AQ23" i="3"/>
  <c r="AP21" i="3"/>
  <c r="AQ21" i="3"/>
  <c r="AP19" i="3"/>
  <c r="AQ19" i="3"/>
  <c r="AP17" i="3"/>
  <c r="AQ17" i="3"/>
  <c r="AP15" i="3"/>
  <c r="AQ15" i="3"/>
  <c r="AP13" i="3"/>
  <c r="AQ13" i="3"/>
  <c r="AQ11" i="3"/>
  <c r="AP11" i="3"/>
  <c r="AP9" i="3"/>
  <c r="AQ9" i="3"/>
  <c r="AP7" i="3"/>
  <c r="AQ7" i="3"/>
  <c r="AP5" i="3"/>
  <c r="AQ5" i="3"/>
  <c r="AP3" i="3"/>
  <c r="AQ3" i="3"/>
  <c r="AQ1" i="3"/>
  <c r="AP2" i="3"/>
  <c r="AQ2" i="3"/>
  <c r="AP1" i="3"/>
</calcChain>
</file>

<file path=xl/sharedStrings.xml><?xml version="1.0" encoding="utf-8"?>
<sst xmlns="http://schemas.openxmlformats.org/spreadsheetml/2006/main" count="281" uniqueCount="92">
  <si>
    <t>R.b.</t>
  </si>
  <si>
    <t>Prezime</t>
  </si>
  <si>
    <t>Ime</t>
  </si>
  <si>
    <t>Ime oca</t>
  </si>
  <si>
    <t>Ime majke</t>
  </si>
  <si>
    <t>JMB</t>
  </si>
  <si>
    <t>Državljanstvo</t>
  </si>
  <si>
    <t>Datum rođenja</t>
  </si>
  <si>
    <t>Prezime Nominativ</t>
  </si>
  <si>
    <t>Ime Nominativ</t>
  </si>
  <si>
    <t>Staratelj</t>
  </si>
  <si>
    <t>Mjesto stanovanja</t>
  </si>
  <si>
    <t>Nominativ</t>
  </si>
  <si>
    <t>Genitiv</t>
  </si>
  <si>
    <t>Oca</t>
  </si>
  <si>
    <t xml:space="preserve"> Majke</t>
  </si>
  <si>
    <t>Staratelja</t>
  </si>
  <si>
    <t>Opština rođenja nominativ</t>
  </si>
  <si>
    <t>Mjesto rođenja nominativ</t>
  </si>
  <si>
    <t>Država rođenja nominativ</t>
  </si>
  <si>
    <t>Adresa prebivališta</t>
  </si>
  <si>
    <t>Školska godina</t>
  </si>
  <si>
    <t>Obrazovni profil</t>
  </si>
  <si>
    <t>Odjeljenje</t>
  </si>
  <si>
    <t>Odjljenski starješina</t>
  </si>
  <si>
    <t>Direktor škole</t>
  </si>
  <si>
    <t>Br. Rješenja o licenci</t>
  </si>
  <si>
    <t>Puni naziv ustanove</t>
  </si>
  <si>
    <t>Sjedište ustanove</t>
  </si>
  <si>
    <t>Podgorica</t>
  </si>
  <si>
    <t>JU Srednja elektrotehnička škola "Vaso Aligrudić"</t>
  </si>
  <si>
    <t>Ime i prezime</t>
  </si>
  <si>
    <t>Predmet 1</t>
  </si>
  <si>
    <t>Predmet 2</t>
  </si>
  <si>
    <t>Predmet 3</t>
  </si>
  <si>
    <t>Predmet 4</t>
  </si>
  <si>
    <t>Predmet 5</t>
  </si>
  <si>
    <t>Predmet 6</t>
  </si>
  <si>
    <t>Predmet 7</t>
  </si>
  <si>
    <t>Predmet 8</t>
  </si>
  <si>
    <t>Predmet 9</t>
  </si>
  <si>
    <t>Predmet 10</t>
  </si>
  <si>
    <t>Predmet 11</t>
  </si>
  <si>
    <t>Crnogorski - srpski, bosanski, hrvatski jezik i književnost</t>
  </si>
  <si>
    <t>Matematika</t>
  </si>
  <si>
    <t>Engleski</t>
  </si>
  <si>
    <t>Izborni 1</t>
  </si>
  <si>
    <t>Izborni 2</t>
  </si>
  <si>
    <t>Opravdani</t>
  </si>
  <si>
    <t>Neopravdani</t>
  </si>
  <si>
    <t>Prosjek</t>
  </si>
  <si>
    <t>Vladanje</t>
  </si>
  <si>
    <t>Primjerno</t>
  </si>
  <si>
    <t>Dobro</t>
  </si>
  <si>
    <t>Nezadovoljavajuće</t>
  </si>
  <si>
    <t>Da</t>
  </si>
  <si>
    <t>Ne</t>
  </si>
  <si>
    <t>Polagao popravni da / ne</t>
  </si>
  <si>
    <t>Djelovodni broj razrednog ispita</t>
  </si>
  <si>
    <t>Adresa stanovanja</t>
  </si>
  <si>
    <t>Datum diplome</t>
  </si>
  <si>
    <t>Polagao ili učio</t>
  </si>
  <si>
    <t>Polagao</t>
  </si>
  <si>
    <t>Učio</t>
  </si>
  <si>
    <t>Redni broj knj. stručnog ispita</t>
  </si>
  <si>
    <t>Djelovodni broj</t>
  </si>
  <si>
    <t>Matematika/Engleski</t>
  </si>
  <si>
    <t>Mat/Eng</t>
  </si>
  <si>
    <t>Interno ili Externo</t>
  </si>
  <si>
    <t>Datum polaganja od</t>
  </si>
  <si>
    <t>Datum polganja do</t>
  </si>
  <si>
    <t>Razred (tekstualno, nabrajanje, mala slova)</t>
  </si>
  <si>
    <t>Djelovodni broj polaganja popravnog</t>
  </si>
  <si>
    <t>Djelovodni broj svjedočanstva</t>
  </si>
  <si>
    <t>Datum svjedočanstva sa godinom</t>
  </si>
  <si>
    <t>Eksterni</t>
  </si>
  <si>
    <t>Interni</t>
  </si>
  <si>
    <t xml:space="preserve"> </t>
  </si>
  <si>
    <t>Provjera interno externo i predmeti</t>
  </si>
  <si>
    <t>Datum razrednog ispita</t>
  </si>
  <si>
    <t xml:space="preserve">nedovoljan ( 1 )   </t>
  </si>
  <si>
    <t xml:space="preserve">dovoljan ( 2 )   </t>
  </si>
  <si>
    <t xml:space="preserve">dobar ( 3 )   </t>
  </si>
  <si>
    <t xml:space="preserve">vrlodobar ( 4 )   </t>
  </si>
  <si>
    <t xml:space="preserve">odličan ( 5 )   </t>
  </si>
  <si>
    <t>Datum  popravnog  sa godinom  npr (01.02.2018.)</t>
  </si>
  <si>
    <t>Polagao cjelokupni razredni da / ne</t>
  </si>
  <si>
    <t>Fizičko vaspitanje</t>
  </si>
  <si>
    <t>04-4-4086</t>
  </si>
  <si>
    <t>2021/2022</t>
  </si>
  <si>
    <t>Spahić Ersan</t>
  </si>
  <si>
    <t>Stručna teorija/rad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</si>
</sst>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Border="1"/>
    <xf numFmtId="1" fontId="0" fillId="4" borderId="9" xfId="0" applyNumberFormat="1" applyFill="1" applyBorder="1" applyAlignment="1">
      <alignment horizontal="center" vertical="center"/>
    </xf>
    <xf numFmtId="1" fontId="0" fillId="4" borderId="10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 vertical="center"/>
    </xf>
    <xf numFmtId="1" fontId="0" fillId="4" borderId="12" xfId="0" applyNumberFormat="1" applyFill="1" applyBorder="1" applyAlignment="1">
      <alignment horizontal="center" vertical="center"/>
    </xf>
    <xf numFmtId="0" fontId="1" fillId="3" borderId="13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center" vertical="center" textRotation="90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1" fontId="0" fillId="4" borderId="16" xfId="0" applyNumberFormat="1" applyFill="1" applyBorder="1" applyAlignment="1">
      <alignment horizontal="center" vertical="center"/>
    </xf>
    <xf numFmtId="1" fontId="0" fillId="4" borderId="17" xfId="0" applyNumberForma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textRotation="90" wrapText="1"/>
    </xf>
    <xf numFmtId="0" fontId="1" fillId="3" borderId="19" xfId="0" applyNumberFormat="1" applyFont="1" applyFill="1" applyBorder="1" applyAlignment="1">
      <alignment horizontal="center" vertical="center" textRotation="90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left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4" fillId="0" borderId="0" xfId="0" applyFont="1"/>
    <xf numFmtId="1" fontId="0" fillId="0" borderId="0" xfId="0" applyNumberFormat="1"/>
    <xf numFmtId="49" fontId="4" fillId="4" borderId="12" xfId="0" applyNumberFormat="1" applyFont="1" applyFill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 wrapText="1"/>
    </xf>
    <xf numFmtId="2" fontId="5" fillId="4" borderId="12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95250</xdr:colOff>
      <xdr:row>17</xdr:row>
      <xdr:rowOff>9525</xdr:rowOff>
    </xdr:to>
    <xdr:pic>
      <xdr:nvPicPr>
        <xdr:cNvPr id="2" name="Picture 1" descr="https://www.meisportal.edu.me/ev_ucenika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-0.499984740745262"/>
  </sheetPr>
  <dimension ref="A1:D27"/>
  <sheetViews>
    <sheetView workbookViewId="0">
      <selection activeCell="B2" sqref="B2"/>
    </sheetView>
  </sheetViews>
  <sheetFormatPr defaultRowHeight="15" x14ac:dyDescent="0.25"/>
  <cols>
    <col min="1" max="1" width="49" style="4" customWidth="1"/>
    <col min="2" max="2" width="51.28515625" style="5" customWidth="1"/>
    <col min="3" max="3" width="19.7109375" customWidth="1"/>
    <col min="4" max="4" width="15.42578125" style="3" customWidth="1"/>
    <col min="7" max="8" width="10.140625" customWidth="1"/>
    <col min="9" max="10" width="12.7109375" customWidth="1"/>
  </cols>
  <sheetData>
    <row r="1" spans="1:4" s="1" customFormat="1" ht="15" customHeight="1" x14ac:dyDescent="0.25">
      <c r="A1" s="29" t="s">
        <v>21</v>
      </c>
      <c r="B1" s="24" t="s">
        <v>89</v>
      </c>
      <c r="D1" s="2"/>
    </row>
    <row r="2" spans="1:4" x14ac:dyDescent="0.25">
      <c r="A2" s="30" t="s">
        <v>22</v>
      </c>
      <c r="B2" s="25"/>
    </row>
    <row r="3" spans="1:4" x14ac:dyDescent="0.25">
      <c r="A3" s="30" t="s">
        <v>71</v>
      </c>
      <c r="B3" s="25"/>
    </row>
    <row r="4" spans="1:4" x14ac:dyDescent="0.25">
      <c r="A4" s="30" t="s">
        <v>23</v>
      </c>
      <c r="B4" s="25"/>
    </row>
    <row r="5" spans="1:4" x14ac:dyDescent="0.25">
      <c r="A5" s="30" t="s">
        <v>24</v>
      </c>
      <c r="B5" s="25"/>
    </row>
    <row r="6" spans="1:4" x14ac:dyDescent="0.25">
      <c r="A6" s="30" t="s">
        <v>25</v>
      </c>
      <c r="B6" s="26" t="s">
        <v>90</v>
      </c>
    </row>
    <row r="7" spans="1:4" x14ac:dyDescent="0.25">
      <c r="A7" s="30" t="s">
        <v>26</v>
      </c>
      <c r="B7" s="26" t="s">
        <v>88</v>
      </c>
    </row>
    <row r="8" spans="1:4" x14ac:dyDescent="0.25">
      <c r="A8" s="30" t="s">
        <v>27</v>
      </c>
      <c r="B8" s="26" t="s">
        <v>30</v>
      </c>
    </row>
    <row r="9" spans="1:4" x14ac:dyDescent="0.25">
      <c r="A9" s="30" t="s">
        <v>28</v>
      </c>
      <c r="B9" s="26" t="s">
        <v>29</v>
      </c>
    </row>
    <row r="10" spans="1:4" x14ac:dyDescent="0.25">
      <c r="A10" s="30" t="s">
        <v>74</v>
      </c>
      <c r="B10" s="25"/>
    </row>
    <row r="11" spans="1:4" x14ac:dyDescent="0.25">
      <c r="A11" s="30" t="s">
        <v>73</v>
      </c>
      <c r="B11" s="25"/>
    </row>
    <row r="12" spans="1:4" x14ac:dyDescent="0.25">
      <c r="A12" s="30" t="s">
        <v>85</v>
      </c>
      <c r="B12" s="25"/>
    </row>
    <row r="13" spans="1:4" x14ac:dyDescent="0.25">
      <c r="A13" s="30" t="s">
        <v>72</v>
      </c>
      <c r="B13" s="25"/>
    </row>
    <row r="14" spans="1:4" x14ac:dyDescent="0.25">
      <c r="A14" s="30" t="s">
        <v>60</v>
      </c>
      <c r="B14" s="25"/>
    </row>
    <row r="15" spans="1:4" x14ac:dyDescent="0.25">
      <c r="A15" s="30" t="s">
        <v>32</v>
      </c>
      <c r="B15" s="27" t="s">
        <v>43</v>
      </c>
    </row>
    <row r="16" spans="1:4" x14ac:dyDescent="0.25">
      <c r="A16" s="30" t="s">
        <v>33</v>
      </c>
      <c r="B16" s="27" t="s">
        <v>44</v>
      </c>
    </row>
    <row r="17" spans="1:2" x14ac:dyDescent="0.25">
      <c r="A17" s="30" t="s">
        <v>34</v>
      </c>
      <c r="B17" s="27" t="s">
        <v>45</v>
      </c>
    </row>
    <row r="18" spans="1:2" x14ac:dyDescent="0.25">
      <c r="A18" s="30" t="s">
        <v>35</v>
      </c>
      <c r="B18" s="27" t="s">
        <v>87</v>
      </c>
    </row>
    <row r="19" spans="1:2" x14ac:dyDescent="0.25">
      <c r="A19" s="30" t="s">
        <v>36</v>
      </c>
      <c r="B19" s="28"/>
    </row>
    <row r="20" spans="1:2" x14ac:dyDescent="0.25">
      <c r="A20" s="30" t="s">
        <v>37</v>
      </c>
      <c r="B20" s="28"/>
    </row>
    <row r="21" spans="1:2" x14ac:dyDescent="0.25">
      <c r="A21" s="30" t="s">
        <v>38</v>
      </c>
      <c r="B21" s="28"/>
    </row>
    <row r="22" spans="1:2" x14ac:dyDescent="0.25">
      <c r="A22" s="30" t="s">
        <v>39</v>
      </c>
      <c r="B22" s="28"/>
    </row>
    <row r="23" spans="1:2" x14ac:dyDescent="0.25">
      <c r="A23" s="30" t="s">
        <v>40</v>
      </c>
      <c r="B23" s="28"/>
    </row>
    <row r="24" spans="1:2" x14ac:dyDescent="0.25">
      <c r="A24" s="30" t="s">
        <v>41</v>
      </c>
      <c r="B24" s="28"/>
    </row>
    <row r="25" spans="1:2" x14ac:dyDescent="0.25">
      <c r="A25" s="30" t="s">
        <v>42</v>
      </c>
      <c r="B25" s="28"/>
    </row>
    <row r="26" spans="1:2" x14ac:dyDescent="0.25">
      <c r="A26" s="30" t="s">
        <v>46</v>
      </c>
      <c r="B26" s="28"/>
    </row>
    <row r="27" spans="1:2" x14ac:dyDescent="0.25">
      <c r="A27" s="30" t="s">
        <v>47</v>
      </c>
      <c r="B27" s="2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-0.499984740745262"/>
  </sheetPr>
  <dimension ref="A1:U37"/>
  <sheetViews>
    <sheetView workbookViewId="0">
      <selection activeCell="E31" sqref="E31"/>
    </sheetView>
  </sheetViews>
  <sheetFormatPr defaultRowHeight="15" x14ac:dyDescent="0.25"/>
  <cols>
    <col min="1" max="1" width="4.28515625" customWidth="1"/>
    <col min="2" max="3" width="10.7109375" customWidth="1"/>
    <col min="4" max="4" width="14.140625" style="3" customWidth="1"/>
    <col min="5" max="10" width="10.7109375" customWidth="1"/>
    <col min="11" max="13" width="9.140625" customWidth="1"/>
    <col min="14" max="14" width="16.28515625" customWidth="1"/>
    <col min="15" max="16" width="12.7109375" customWidth="1"/>
    <col min="17" max="20" width="10.28515625" customWidth="1"/>
  </cols>
  <sheetData>
    <row r="1" spans="1:21" s="1" customFormat="1" ht="27.75" customHeight="1" x14ac:dyDescent="0.25">
      <c r="A1" s="48" t="s">
        <v>0</v>
      </c>
      <c r="B1" s="48" t="s">
        <v>8</v>
      </c>
      <c r="C1" s="48" t="s">
        <v>9</v>
      </c>
      <c r="D1" s="49" t="s">
        <v>5</v>
      </c>
      <c r="E1" s="48" t="s">
        <v>3</v>
      </c>
      <c r="F1" s="48"/>
      <c r="G1" s="48" t="s">
        <v>4</v>
      </c>
      <c r="H1" s="48"/>
      <c r="I1" s="48" t="s">
        <v>10</v>
      </c>
      <c r="J1" s="48"/>
      <c r="K1" s="48" t="s">
        <v>11</v>
      </c>
      <c r="L1" s="48"/>
      <c r="M1" s="48"/>
      <c r="N1" s="48" t="s">
        <v>59</v>
      </c>
      <c r="O1" s="48" t="s">
        <v>6</v>
      </c>
      <c r="P1" s="48"/>
      <c r="Q1" s="48" t="s">
        <v>7</v>
      </c>
      <c r="R1" s="48" t="s">
        <v>17</v>
      </c>
      <c r="S1" s="48" t="s">
        <v>18</v>
      </c>
      <c r="T1" s="48" t="s">
        <v>19</v>
      </c>
      <c r="U1" s="48" t="s">
        <v>20</v>
      </c>
    </row>
    <row r="2" spans="1:21" s="1" customFormat="1" ht="15" customHeight="1" x14ac:dyDescent="0.25">
      <c r="A2" s="48"/>
      <c r="B2" s="48"/>
      <c r="C2" s="48"/>
      <c r="D2" s="49"/>
      <c r="E2" s="1" t="s">
        <v>12</v>
      </c>
      <c r="F2" s="1" t="s">
        <v>13</v>
      </c>
      <c r="G2" s="1" t="s">
        <v>12</v>
      </c>
      <c r="H2" s="1" t="s">
        <v>13</v>
      </c>
      <c r="I2" s="1" t="s">
        <v>2</v>
      </c>
      <c r="J2" s="1" t="s">
        <v>1</v>
      </c>
      <c r="K2" s="1" t="s">
        <v>14</v>
      </c>
      <c r="L2" s="1" t="s">
        <v>15</v>
      </c>
      <c r="M2" s="1" t="s">
        <v>16</v>
      </c>
      <c r="N2" s="48"/>
      <c r="O2" s="1" t="s">
        <v>12</v>
      </c>
      <c r="P2" s="1" t="s">
        <v>13</v>
      </c>
      <c r="Q2" s="48"/>
      <c r="R2" s="48"/>
      <c r="S2" s="48"/>
      <c r="T2" s="48"/>
      <c r="U2" s="48"/>
    </row>
    <row r="3" spans="1:21" x14ac:dyDescent="0.25">
      <c r="A3">
        <v>1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R3" s="3"/>
      <c r="S3" s="3"/>
      <c r="T3" s="3"/>
      <c r="U3" s="3"/>
    </row>
    <row r="4" spans="1:21" x14ac:dyDescent="0.25">
      <c r="A4">
        <v>2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</row>
    <row r="5" spans="1:21" x14ac:dyDescent="0.25">
      <c r="A5">
        <v>3</v>
      </c>
      <c r="B5" s="3"/>
      <c r="C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R5" s="3"/>
      <c r="S5" s="3"/>
      <c r="T5" s="3"/>
      <c r="U5" s="3"/>
    </row>
    <row r="6" spans="1:21" x14ac:dyDescent="0.25">
      <c r="A6">
        <v>4</v>
      </c>
      <c r="B6" s="3"/>
      <c r="C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R6" s="3"/>
      <c r="S6" s="3"/>
      <c r="T6" s="3"/>
      <c r="U6" s="3"/>
    </row>
    <row r="7" spans="1:21" x14ac:dyDescent="0.25">
      <c r="A7">
        <v>5</v>
      </c>
      <c r="B7" s="3"/>
      <c r="C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R7" s="3"/>
      <c r="S7" s="3"/>
      <c r="T7" s="3"/>
      <c r="U7" s="3"/>
    </row>
    <row r="8" spans="1:21" x14ac:dyDescent="0.25">
      <c r="A8">
        <v>6</v>
      </c>
      <c r="B8" s="3"/>
      <c r="C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R8" s="3"/>
      <c r="S8" s="3"/>
      <c r="T8" s="3"/>
      <c r="U8" s="3"/>
    </row>
    <row r="9" spans="1:21" x14ac:dyDescent="0.25">
      <c r="A9">
        <v>7</v>
      </c>
      <c r="B9" s="3"/>
      <c r="C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R9" s="3"/>
      <c r="S9" s="3"/>
      <c r="T9" s="3"/>
      <c r="U9" s="3"/>
    </row>
    <row r="10" spans="1:21" x14ac:dyDescent="0.25">
      <c r="A10">
        <v>8</v>
      </c>
      <c r="B10" s="3"/>
      <c r="C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R10" s="3"/>
      <c r="S10" s="3"/>
      <c r="T10" s="3"/>
      <c r="U10" s="3"/>
    </row>
    <row r="11" spans="1:21" x14ac:dyDescent="0.25">
      <c r="A11">
        <v>9</v>
      </c>
      <c r="B11" s="3"/>
      <c r="C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R11" s="3"/>
      <c r="S11" s="3"/>
      <c r="T11" s="3"/>
      <c r="U11" s="3"/>
    </row>
    <row r="12" spans="1:21" x14ac:dyDescent="0.25">
      <c r="A12">
        <v>10</v>
      </c>
      <c r="B12" s="3"/>
      <c r="C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R12" s="3"/>
      <c r="S12" s="3"/>
      <c r="T12" s="3"/>
      <c r="U12" s="3"/>
    </row>
    <row r="13" spans="1:21" x14ac:dyDescent="0.25">
      <c r="A13">
        <v>11</v>
      </c>
      <c r="B13" s="3"/>
      <c r="C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R13" s="3"/>
      <c r="S13" s="3"/>
      <c r="T13" s="3"/>
      <c r="U13" s="3"/>
    </row>
    <row r="14" spans="1:21" x14ac:dyDescent="0.25">
      <c r="A14">
        <v>12</v>
      </c>
      <c r="B14" s="3"/>
      <c r="C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R14" s="3"/>
      <c r="S14" s="3"/>
      <c r="T14" s="3"/>
      <c r="U14" s="3"/>
    </row>
    <row r="15" spans="1:21" x14ac:dyDescent="0.25">
      <c r="A15">
        <v>13</v>
      </c>
      <c r="B15" s="3"/>
      <c r="C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R15" s="3"/>
      <c r="S15" s="3"/>
      <c r="T15" s="3"/>
      <c r="U15" s="3"/>
    </row>
    <row r="16" spans="1:21" x14ac:dyDescent="0.25">
      <c r="A16">
        <v>14</v>
      </c>
      <c r="B16" s="3"/>
      <c r="C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R16" s="3"/>
      <c r="S16" s="3"/>
      <c r="T16" s="3"/>
      <c r="U16" s="3"/>
    </row>
    <row r="17" spans="1:21" x14ac:dyDescent="0.25">
      <c r="A17">
        <v>15</v>
      </c>
      <c r="B17" s="3"/>
      <c r="C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R17" s="3"/>
      <c r="S17" s="3"/>
      <c r="T17" s="3"/>
      <c r="U17" s="3"/>
    </row>
    <row r="18" spans="1:21" x14ac:dyDescent="0.25">
      <c r="A18">
        <v>16</v>
      </c>
      <c r="B18" s="3"/>
      <c r="C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R18" s="3"/>
      <c r="S18" s="3"/>
      <c r="T18" s="3"/>
      <c r="U18" s="3"/>
    </row>
    <row r="19" spans="1:21" x14ac:dyDescent="0.25">
      <c r="A19">
        <v>17</v>
      </c>
      <c r="B19" s="3"/>
      <c r="C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R19" s="3"/>
      <c r="S19" s="3"/>
      <c r="T19" s="3"/>
      <c r="U19" s="3"/>
    </row>
    <row r="20" spans="1:21" x14ac:dyDescent="0.25">
      <c r="A20">
        <v>18</v>
      </c>
      <c r="B20" s="3"/>
      <c r="C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R20" s="3"/>
      <c r="S20" s="3"/>
      <c r="T20" s="3"/>
      <c r="U20" s="3"/>
    </row>
    <row r="21" spans="1:21" x14ac:dyDescent="0.25">
      <c r="A21">
        <v>19</v>
      </c>
      <c r="B21" s="3"/>
      <c r="C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R21" s="3"/>
      <c r="S21" s="3"/>
      <c r="T21" s="3"/>
      <c r="U21" s="3"/>
    </row>
    <row r="22" spans="1:21" x14ac:dyDescent="0.25">
      <c r="A22">
        <v>20</v>
      </c>
      <c r="B22" s="3"/>
      <c r="C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R22" s="3"/>
      <c r="S22" s="3"/>
      <c r="T22" s="3"/>
      <c r="U22" s="3"/>
    </row>
    <row r="23" spans="1:21" x14ac:dyDescent="0.25">
      <c r="A23">
        <v>21</v>
      </c>
      <c r="B23" s="3"/>
      <c r="C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R23" s="3"/>
      <c r="S23" s="3"/>
      <c r="T23" s="3"/>
      <c r="U23" s="3"/>
    </row>
    <row r="24" spans="1:21" x14ac:dyDescent="0.25">
      <c r="A24">
        <v>22</v>
      </c>
      <c r="B24" s="3"/>
      <c r="C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R24" s="3"/>
      <c r="S24" s="3"/>
      <c r="T24" s="3"/>
      <c r="U24" s="3"/>
    </row>
    <row r="25" spans="1:21" x14ac:dyDescent="0.25">
      <c r="A25">
        <v>23</v>
      </c>
      <c r="B25" s="3"/>
      <c r="C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R25" s="3"/>
      <c r="S25" s="3"/>
      <c r="T25" s="3"/>
      <c r="U25" s="3"/>
    </row>
    <row r="26" spans="1:21" x14ac:dyDescent="0.25">
      <c r="A26">
        <v>24</v>
      </c>
      <c r="B26" s="3"/>
      <c r="C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R26" s="3"/>
      <c r="S26" s="3"/>
      <c r="T26" s="3"/>
      <c r="U26" s="3"/>
    </row>
    <row r="27" spans="1:21" x14ac:dyDescent="0.25">
      <c r="A27">
        <v>25</v>
      </c>
      <c r="B27" s="3"/>
      <c r="C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3"/>
      <c r="S27" s="3"/>
      <c r="T27" s="3"/>
      <c r="U27" s="3"/>
    </row>
    <row r="28" spans="1:21" x14ac:dyDescent="0.25">
      <c r="A28">
        <v>26</v>
      </c>
      <c r="B28" s="3"/>
      <c r="C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R28" s="3"/>
      <c r="S28" s="3"/>
      <c r="T28" s="3"/>
      <c r="U28" s="3"/>
    </row>
    <row r="29" spans="1:21" x14ac:dyDescent="0.25">
      <c r="A29">
        <v>27</v>
      </c>
      <c r="B29" s="3"/>
      <c r="C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R29" s="3"/>
      <c r="S29" s="3"/>
      <c r="T29" s="3"/>
      <c r="U29" s="3"/>
    </row>
    <row r="30" spans="1:21" x14ac:dyDescent="0.25">
      <c r="A30">
        <v>28</v>
      </c>
      <c r="B30" s="3"/>
      <c r="C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R30" s="3"/>
      <c r="S30" s="3"/>
      <c r="T30" s="3"/>
      <c r="U30" s="3"/>
    </row>
    <row r="31" spans="1:21" x14ac:dyDescent="0.25">
      <c r="A31">
        <v>29</v>
      </c>
      <c r="B31" s="3"/>
      <c r="C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R31" s="3"/>
      <c r="S31" s="3"/>
      <c r="T31" s="3"/>
      <c r="U31" s="3"/>
    </row>
    <row r="32" spans="1:21" x14ac:dyDescent="0.25">
      <c r="A32">
        <v>30</v>
      </c>
      <c r="B32" s="3"/>
      <c r="C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R32" s="3"/>
      <c r="S32" s="3"/>
      <c r="T32" s="3"/>
      <c r="U32" s="3"/>
    </row>
    <row r="33" spans="1:21" x14ac:dyDescent="0.25">
      <c r="A33">
        <v>31</v>
      </c>
      <c r="B33" s="3"/>
      <c r="C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R33" s="3"/>
      <c r="S33" s="3"/>
      <c r="T33" s="3"/>
      <c r="U33" s="3"/>
    </row>
    <row r="34" spans="1:21" x14ac:dyDescent="0.25">
      <c r="A34">
        <v>32</v>
      </c>
      <c r="B34" s="3"/>
      <c r="C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R34" s="3"/>
      <c r="S34" s="3"/>
      <c r="T34" s="3"/>
      <c r="U34" s="3"/>
    </row>
    <row r="35" spans="1:21" x14ac:dyDescent="0.25">
      <c r="A35">
        <v>33</v>
      </c>
      <c r="B35" s="3"/>
      <c r="C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R35" s="3"/>
      <c r="S35" s="3"/>
      <c r="T35" s="3"/>
      <c r="U35" s="3"/>
    </row>
    <row r="36" spans="1:21" x14ac:dyDescent="0.25">
      <c r="A36">
        <v>34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R36" s="3"/>
      <c r="S36" s="3"/>
      <c r="T36" s="3"/>
      <c r="U36" s="3"/>
    </row>
    <row r="37" spans="1:21" x14ac:dyDescent="0.25">
      <c r="A37">
        <v>35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R37" s="3"/>
      <c r="S37" s="3"/>
      <c r="T37" s="3"/>
      <c r="U37" s="3"/>
    </row>
  </sheetData>
  <mergeCells count="15">
    <mergeCell ref="U1:U2"/>
    <mergeCell ref="D1:D2"/>
    <mergeCell ref="C1:C2"/>
    <mergeCell ref="E1:F1"/>
    <mergeCell ref="G1:H1"/>
    <mergeCell ref="K1:M1"/>
    <mergeCell ref="I1:J1"/>
    <mergeCell ref="O1:P1"/>
    <mergeCell ref="Q1:Q2"/>
    <mergeCell ref="B1:B2"/>
    <mergeCell ref="A1:A2"/>
    <mergeCell ref="R1:R2"/>
    <mergeCell ref="S1:S2"/>
    <mergeCell ref="T1:T2"/>
    <mergeCell ref="N1:N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-0.499984740745262"/>
  </sheetPr>
  <dimension ref="A1:V36"/>
  <sheetViews>
    <sheetView workbookViewId="0">
      <selection activeCell="O2" sqref="I2:O2"/>
    </sheetView>
  </sheetViews>
  <sheetFormatPr defaultRowHeight="15" x14ac:dyDescent="0.25"/>
  <cols>
    <col min="1" max="1" width="4.28515625" style="6" customWidth="1"/>
    <col min="2" max="2" width="21.42578125" customWidth="1"/>
    <col min="3" max="5" width="8.7109375" customWidth="1"/>
    <col min="6" max="6" width="8.7109375" style="7" customWidth="1"/>
    <col min="7" max="15" width="8.7109375" customWidth="1"/>
    <col min="16" max="17" width="5.5703125" customWidth="1"/>
    <col min="18" max="18" width="8.7109375" customWidth="1"/>
    <col min="19" max="19" width="16.42578125" style="4" customWidth="1"/>
    <col min="20" max="20" width="8.140625" customWidth="1"/>
    <col min="21" max="21" width="8.7109375" style="41" customWidth="1"/>
  </cols>
  <sheetData>
    <row r="1" spans="1:22" s="8" customFormat="1" ht="76.5" customHeight="1" thickBot="1" x14ac:dyDescent="0.3">
      <c r="A1" s="14" t="s">
        <v>0</v>
      </c>
      <c r="B1" s="15" t="s">
        <v>31</v>
      </c>
      <c r="C1" s="16" t="str">
        <f>'Podaci odjeljenja'!B15</f>
        <v>Crnogorski - srpski, bosanski, hrvatski jezik i književnost</v>
      </c>
      <c r="D1" s="16" t="str">
        <f>'Podaci odjeljenja'!B16</f>
        <v>Matematika</v>
      </c>
      <c r="E1" s="16" t="str">
        <f>'Podaci odjeljenja'!B17</f>
        <v>Engleski</v>
      </c>
      <c r="F1" s="16" t="str">
        <f>'Podaci odjeljenja'!B18</f>
        <v>Fizičko vaspitanje</v>
      </c>
      <c r="G1" s="16">
        <f>'Podaci odjeljenja'!B19</f>
        <v>0</v>
      </c>
      <c r="H1" s="16">
        <f>'Podaci odjeljenja'!B20</f>
        <v>0</v>
      </c>
      <c r="I1" s="16">
        <f>'Podaci odjeljenja'!B21</f>
        <v>0</v>
      </c>
      <c r="J1" s="16">
        <f>'Podaci odjeljenja'!B22</f>
        <v>0</v>
      </c>
      <c r="K1" s="16">
        <f>'Podaci odjeljenja'!B23</f>
        <v>0</v>
      </c>
      <c r="L1" s="16">
        <f>'Podaci odjeljenja'!B24</f>
        <v>0</v>
      </c>
      <c r="M1" s="16">
        <f>'Podaci odjeljenja'!B25</f>
        <v>0</v>
      </c>
      <c r="N1" s="16">
        <f>'Podaci odjeljenja'!B26</f>
        <v>0</v>
      </c>
      <c r="O1" s="16">
        <f>'Podaci odjeljenja'!B27</f>
        <v>0</v>
      </c>
      <c r="P1" s="16" t="s">
        <v>48</v>
      </c>
      <c r="Q1" s="35" t="s">
        <v>49</v>
      </c>
      <c r="R1" s="36" t="s">
        <v>50</v>
      </c>
      <c r="S1" s="36" t="s">
        <v>51</v>
      </c>
      <c r="T1" s="17" t="s">
        <v>86</v>
      </c>
      <c r="U1" s="40" t="s">
        <v>58</v>
      </c>
      <c r="V1" s="40" t="s">
        <v>79</v>
      </c>
    </row>
    <row r="2" spans="1:22" s="9" customFormat="1" ht="15.75" thickBot="1" x14ac:dyDescent="0.3">
      <c r="A2" s="18">
        <f>'Opšti podaci učenika'!A3</f>
        <v>1</v>
      </c>
      <c r="B2" s="19" t="str">
        <f>'Opšti podaci učenika'!B3&amp;" "&amp;'Opšti podaci učenika'!C3</f>
        <v xml:space="preserve"> </v>
      </c>
      <c r="C2" s="12">
        <v>2</v>
      </c>
      <c r="D2" s="12">
        <v>2</v>
      </c>
      <c r="E2" s="12">
        <v>2</v>
      </c>
      <c r="F2" s="12">
        <v>2</v>
      </c>
      <c r="G2" s="12">
        <v>2</v>
      </c>
      <c r="H2" s="12">
        <v>2</v>
      </c>
      <c r="I2" s="12"/>
      <c r="J2" s="12"/>
      <c r="K2" s="12"/>
      <c r="L2" s="12"/>
      <c r="M2" s="12"/>
      <c r="N2" s="12"/>
      <c r="O2" s="12"/>
      <c r="P2" s="13"/>
      <c r="Q2" s="31"/>
      <c r="R2" s="34">
        <f>IF(COUNTIFS(C2:O2,"&gt;0")-COUNTIFS(C2:O2,"&gt;1")=0,SUM(C2:O2)/COUNTIFS(C2:O2,"&gt;1"),1)</f>
        <v>2</v>
      </c>
      <c r="S2" s="39" t="s">
        <v>52</v>
      </c>
      <c r="T2" s="13" t="s">
        <v>56</v>
      </c>
      <c r="U2" s="43"/>
      <c r="V2" s="43"/>
    </row>
    <row r="3" spans="1:22" s="9" customFormat="1" ht="15.75" thickBot="1" x14ac:dyDescent="0.3">
      <c r="A3" s="20">
        <f>'Opšti podaci učenika'!A4</f>
        <v>2</v>
      </c>
      <c r="B3" s="21" t="str">
        <f>'Opšti podaci učenika'!B4&amp;" "&amp;'Opšti podaci učenika'!C4</f>
        <v xml:space="preserve"> 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0"/>
      <c r="Q3" s="32"/>
      <c r="R3" s="37" t="e">
        <f t="shared" ref="R3:R36" si="0">IF(COUNTIFS(C3:O3,"&gt;0")-COUNTIFS(C3:O3,"&gt;1")=0,SUM(C3:O3)/COUNTIFS(C3:O3,"&gt;1"),1)</f>
        <v>#DIV/0!</v>
      </c>
      <c r="S3" s="39" t="s">
        <v>52</v>
      </c>
      <c r="T3" s="13" t="s">
        <v>56</v>
      </c>
      <c r="U3" s="43"/>
      <c r="V3" s="43"/>
    </row>
    <row r="4" spans="1:22" s="9" customFormat="1" ht="15.75" thickBot="1" x14ac:dyDescent="0.3">
      <c r="A4" s="20">
        <f>'Opšti podaci učenika'!A5</f>
        <v>3</v>
      </c>
      <c r="B4" s="21" t="str">
        <f>'Opšti podaci učenika'!B5&amp;" "&amp;'Opšti podaci učenika'!C5</f>
        <v xml:space="preserve"> 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0"/>
      <c r="Q4" s="32"/>
      <c r="R4" s="37" t="e">
        <f t="shared" si="0"/>
        <v>#DIV/0!</v>
      </c>
      <c r="S4" s="39" t="s">
        <v>52</v>
      </c>
      <c r="T4" s="13" t="s">
        <v>56</v>
      </c>
      <c r="U4" s="43"/>
      <c r="V4" s="43"/>
    </row>
    <row r="5" spans="1:22" ht="15.75" thickBot="1" x14ac:dyDescent="0.3">
      <c r="A5" s="20">
        <f>'Opšti podaci učenika'!A6</f>
        <v>4</v>
      </c>
      <c r="B5" s="21" t="str">
        <f>'Opšti podaci učenika'!B6&amp;" "&amp;'Opšti podaci učenika'!C6</f>
        <v xml:space="preserve"> 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0"/>
      <c r="Q5" s="32"/>
      <c r="R5" s="37" t="e">
        <f t="shared" si="0"/>
        <v>#DIV/0!</v>
      </c>
      <c r="S5" s="39" t="s">
        <v>52</v>
      </c>
      <c r="T5" s="13" t="s">
        <v>56</v>
      </c>
      <c r="U5" s="43"/>
      <c r="V5" s="43"/>
    </row>
    <row r="6" spans="1:22" ht="15.75" thickBot="1" x14ac:dyDescent="0.3">
      <c r="A6" s="20">
        <f>'Opšti podaci učenika'!A7</f>
        <v>5</v>
      </c>
      <c r="B6" s="21" t="str">
        <f>'Opšti podaci učenika'!B7&amp;" "&amp;'Opšti podaci učenika'!C7</f>
        <v xml:space="preserve"> 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0"/>
      <c r="Q6" s="32"/>
      <c r="R6" s="37" t="e">
        <f t="shared" si="0"/>
        <v>#DIV/0!</v>
      </c>
      <c r="S6" s="39" t="s">
        <v>52</v>
      </c>
      <c r="T6" s="13" t="s">
        <v>56</v>
      </c>
      <c r="U6" s="43"/>
      <c r="V6" s="43"/>
    </row>
    <row r="7" spans="1:22" ht="15.75" thickBot="1" x14ac:dyDescent="0.3">
      <c r="A7" s="20">
        <f>'Opšti podaci učenika'!A8</f>
        <v>6</v>
      </c>
      <c r="B7" s="21" t="str">
        <f>'Opšti podaci učenika'!B8&amp;" "&amp;'Opšti podaci učenika'!C8</f>
        <v xml:space="preserve"> 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0"/>
      <c r="Q7" s="32"/>
      <c r="R7" s="37" t="e">
        <f t="shared" si="0"/>
        <v>#DIV/0!</v>
      </c>
      <c r="S7" s="39" t="s">
        <v>52</v>
      </c>
      <c r="T7" s="13" t="s">
        <v>56</v>
      </c>
      <c r="U7" s="43"/>
      <c r="V7" s="43"/>
    </row>
    <row r="8" spans="1:22" ht="15.75" thickBot="1" x14ac:dyDescent="0.3">
      <c r="A8" s="20">
        <f>'Opšti podaci učenika'!A9</f>
        <v>7</v>
      </c>
      <c r="B8" s="21" t="str">
        <f>'Opšti podaci učenika'!B9&amp;" "&amp;'Opšti podaci učenika'!C9</f>
        <v xml:space="preserve"> 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0"/>
      <c r="Q8" s="32"/>
      <c r="R8" s="37" t="e">
        <f t="shared" si="0"/>
        <v>#DIV/0!</v>
      </c>
      <c r="S8" s="39" t="s">
        <v>52</v>
      </c>
      <c r="T8" s="13" t="s">
        <v>56</v>
      </c>
      <c r="U8" s="43"/>
      <c r="V8" s="43"/>
    </row>
    <row r="9" spans="1:22" ht="15.75" thickBot="1" x14ac:dyDescent="0.3">
      <c r="A9" s="20">
        <f>'Opšti podaci učenika'!A10</f>
        <v>8</v>
      </c>
      <c r="B9" s="21" t="str">
        <f>'Opšti podaci učenika'!B10&amp;" "&amp;'Opšti podaci učenika'!C10</f>
        <v xml:space="preserve"> 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0"/>
      <c r="Q9" s="32"/>
      <c r="R9" s="37" t="e">
        <f t="shared" si="0"/>
        <v>#DIV/0!</v>
      </c>
      <c r="S9" s="39" t="s">
        <v>52</v>
      </c>
      <c r="T9" s="13" t="s">
        <v>56</v>
      </c>
      <c r="U9" s="43"/>
      <c r="V9" s="43"/>
    </row>
    <row r="10" spans="1:22" ht="15.75" thickBot="1" x14ac:dyDescent="0.3">
      <c r="A10" s="20">
        <f>'Opšti podaci učenika'!A11</f>
        <v>9</v>
      </c>
      <c r="B10" s="21" t="str">
        <f>'Opšti podaci učenika'!B11&amp;" "&amp;'Opšti podaci učenika'!C11</f>
        <v xml:space="preserve"> 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0"/>
      <c r="Q10" s="32"/>
      <c r="R10" s="37" t="e">
        <f t="shared" si="0"/>
        <v>#DIV/0!</v>
      </c>
      <c r="S10" s="39" t="s">
        <v>52</v>
      </c>
      <c r="T10" s="13" t="s">
        <v>56</v>
      </c>
      <c r="U10" s="43"/>
      <c r="V10" s="43"/>
    </row>
    <row r="11" spans="1:22" ht="15.75" thickBot="1" x14ac:dyDescent="0.3">
      <c r="A11" s="20">
        <f>'Opšti podaci učenika'!A12</f>
        <v>10</v>
      </c>
      <c r="B11" s="21" t="str">
        <f>'Opšti podaci učenika'!B12&amp;" "&amp;'Opšti podaci učenika'!C12</f>
        <v xml:space="preserve"> 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0"/>
      <c r="Q11" s="32"/>
      <c r="R11" s="37" t="e">
        <f t="shared" si="0"/>
        <v>#DIV/0!</v>
      </c>
      <c r="S11" s="39" t="s">
        <v>52</v>
      </c>
      <c r="T11" s="13" t="s">
        <v>56</v>
      </c>
      <c r="U11" s="43"/>
      <c r="V11" s="43"/>
    </row>
    <row r="12" spans="1:22" ht="15.75" thickBot="1" x14ac:dyDescent="0.3">
      <c r="A12" s="20">
        <f>'Opšti podaci učenika'!A13</f>
        <v>11</v>
      </c>
      <c r="B12" s="21" t="str">
        <f>'Opšti podaci učenika'!B13&amp;" "&amp;'Opšti podaci učenika'!C13</f>
        <v xml:space="preserve"> 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0"/>
      <c r="Q12" s="32"/>
      <c r="R12" s="37" t="e">
        <f t="shared" si="0"/>
        <v>#DIV/0!</v>
      </c>
      <c r="S12" s="39" t="s">
        <v>52</v>
      </c>
      <c r="T12" s="13" t="s">
        <v>56</v>
      </c>
      <c r="U12" s="43"/>
      <c r="V12" s="43"/>
    </row>
    <row r="13" spans="1:22" ht="15.75" thickBot="1" x14ac:dyDescent="0.3">
      <c r="A13" s="20">
        <f>'Opšti podaci učenika'!A14</f>
        <v>12</v>
      </c>
      <c r="B13" s="21" t="str">
        <f>'Opšti podaci učenika'!B14&amp;" "&amp;'Opšti podaci učenika'!C14</f>
        <v xml:space="preserve"> 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0"/>
      <c r="Q13" s="32"/>
      <c r="R13" s="37" t="e">
        <f t="shared" si="0"/>
        <v>#DIV/0!</v>
      </c>
      <c r="S13" s="39" t="s">
        <v>52</v>
      </c>
      <c r="T13" s="13" t="s">
        <v>56</v>
      </c>
      <c r="U13" s="43"/>
      <c r="V13" s="43"/>
    </row>
    <row r="14" spans="1:22" ht="15.75" thickBot="1" x14ac:dyDescent="0.3">
      <c r="A14" s="20">
        <f>'Opšti podaci učenika'!A15</f>
        <v>13</v>
      </c>
      <c r="B14" s="21" t="str">
        <f>'Opšti podaci učenika'!B15&amp;" "&amp;'Opšti podaci učenika'!C15</f>
        <v xml:space="preserve"> 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0"/>
      <c r="Q14" s="32"/>
      <c r="R14" s="37" t="e">
        <f t="shared" si="0"/>
        <v>#DIV/0!</v>
      </c>
      <c r="S14" s="39" t="s">
        <v>52</v>
      </c>
      <c r="T14" s="13" t="s">
        <v>56</v>
      </c>
      <c r="U14" s="43"/>
      <c r="V14" s="43"/>
    </row>
    <row r="15" spans="1:22" ht="15.75" thickBot="1" x14ac:dyDescent="0.3">
      <c r="A15" s="20">
        <f>'Opšti podaci učenika'!A16</f>
        <v>14</v>
      </c>
      <c r="B15" s="21" t="str">
        <f>'Opšti podaci učenika'!B16&amp;" "&amp;'Opšti podaci učenika'!C16</f>
        <v xml:space="preserve"> 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0"/>
      <c r="Q15" s="32"/>
      <c r="R15" s="37" t="e">
        <f t="shared" si="0"/>
        <v>#DIV/0!</v>
      </c>
      <c r="S15" s="39" t="s">
        <v>52</v>
      </c>
      <c r="T15" s="13" t="s">
        <v>56</v>
      </c>
      <c r="U15" s="43"/>
      <c r="V15" s="43"/>
    </row>
    <row r="16" spans="1:22" ht="15.75" thickBot="1" x14ac:dyDescent="0.3">
      <c r="A16" s="20">
        <f>'Opšti podaci učenika'!A17</f>
        <v>15</v>
      </c>
      <c r="B16" s="21" t="str">
        <f>'Opšti podaci učenika'!B17&amp;" "&amp;'Opšti podaci učenika'!C17</f>
        <v xml:space="preserve"> 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0"/>
      <c r="Q16" s="32"/>
      <c r="R16" s="37" t="e">
        <f t="shared" si="0"/>
        <v>#DIV/0!</v>
      </c>
      <c r="S16" s="39" t="s">
        <v>52</v>
      </c>
      <c r="T16" s="13" t="s">
        <v>56</v>
      </c>
      <c r="U16" s="43"/>
      <c r="V16" s="43"/>
    </row>
    <row r="17" spans="1:22" ht="15.75" thickBot="1" x14ac:dyDescent="0.3">
      <c r="A17" s="20">
        <f>'Opšti podaci učenika'!A18</f>
        <v>16</v>
      </c>
      <c r="B17" s="21" t="str">
        <f>'Opšti podaci učenika'!B18&amp;" "&amp;'Opšti podaci učenika'!C18</f>
        <v xml:space="preserve"> 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0"/>
      <c r="Q17" s="32"/>
      <c r="R17" s="37" t="e">
        <f t="shared" si="0"/>
        <v>#DIV/0!</v>
      </c>
      <c r="S17" s="39" t="s">
        <v>52</v>
      </c>
      <c r="T17" s="13" t="s">
        <v>56</v>
      </c>
      <c r="U17" s="43"/>
      <c r="V17" s="43"/>
    </row>
    <row r="18" spans="1:22" ht="15.75" thickBot="1" x14ac:dyDescent="0.3">
      <c r="A18" s="20">
        <f>'Opšti podaci učenika'!A19</f>
        <v>17</v>
      </c>
      <c r="B18" s="21" t="str">
        <f>'Opšti podaci učenika'!B19&amp;" "&amp;'Opšti podaci učenika'!C19</f>
        <v xml:space="preserve"> 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0"/>
      <c r="Q18" s="32"/>
      <c r="R18" s="37" t="e">
        <f t="shared" si="0"/>
        <v>#DIV/0!</v>
      </c>
      <c r="S18" s="39" t="s">
        <v>52</v>
      </c>
      <c r="T18" s="13" t="s">
        <v>56</v>
      </c>
      <c r="U18" s="43"/>
      <c r="V18" s="43"/>
    </row>
    <row r="19" spans="1:22" ht="15.75" thickBot="1" x14ac:dyDescent="0.3">
      <c r="A19" s="20">
        <f>'Opšti podaci učenika'!A20</f>
        <v>18</v>
      </c>
      <c r="B19" s="21" t="str">
        <f>'Opšti podaci učenika'!B20&amp;" "&amp;'Opšti podaci učenika'!C20</f>
        <v xml:space="preserve"> 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0"/>
      <c r="Q19" s="32"/>
      <c r="R19" s="37" t="e">
        <f t="shared" si="0"/>
        <v>#DIV/0!</v>
      </c>
      <c r="S19" s="39" t="s">
        <v>52</v>
      </c>
      <c r="T19" s="13" t="s">
        <v>56</v>
      </c>
      <c r="U19" s="43"/>
      <c r="V19" s="43"/>
    </row>
    <row r="20" spans="1:22" ht="15.75" thickBot="1" x14ac:dyDescent="0.3">
      <c r="A20" s="20">
        <f>'Opšti podaci učenika'!A21</f>
        <v>19</v>
      </c>
      <c r="B20" s="21" t="str">
        <f>'Opšti podaci učenika'!B21&amp;" "&amp;'Opšti podaci učenika'!C21</f>
        <v xml:space="preserve"> 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0"/>
      <c r="Q20" s="32"/>
      <c r="R20" s="37" t="e">
        <f t="shared" si="0"/>
        <v>#DIV/0!</v>
      </c>
      <c r="S20" s="39" t="s">
        <v>52</v>
      </c>
      <c r="T20" s="13" t="s">
        <v>56</v>
      </c>
      <c r="U20" s="43"/>
      <c r="V20" s="43"/>
    </row>
    <row r="21" spans="1:22" ht="15.75" thickBot="1" x14ac:dyDescent="0.3">
      <c r="A21" s="20">
        <f>'Opšti podaci učenika'!A22</f>
        <v>20</v>
      </c>
      <c r="B21" s="21" t="str">
        <f>'Opšti podaci učenika'!B22&amp;" "&amp;'Opšti podaci učenika'!C22</f>
        <v xml:space="preserve"> 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0"/>
      <c r="Q21" s="32"/>
      <c r="R21" s="37" t="e">
        <f t="shared" si="0"/>
        <v>#DIV/0!</v>
      </c>
      <c r="S21" s="39" t="s">
        <v>52</v>
      </c>
      <c r="T21" s="13" t="s">
        <v>56</v>
      </c>
      <c r="U21" s="43"/>
      <c r="V21" s="43"/>
    </row>
    <row r="22" spans="1:22" ht="15.75" thickBot="1" x14ac:dyDescent="0.3">
      <c r="A22" s="20">
        <f>'Opšti podaci učenika'!A23</f>
        <v>21</v>
      </c>
      <c r="B22" s="21" t="str">
        <f>'Opšti podaci učenika'!B23&amp;" "&amp;'Opšti podaci učenika'!C23</f>
        <v xml:space="preserve"> 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0"/>
      <c r="Q22" s="32"/>
      <c r="R22" s="37" t="e">
        <f t="shared" si="0"/>
        <v>#DIV/0!</v>
      </c>
      <c r="S22" s="39" t="s">
        <v>52</v>
      </c>
      <c r="T22" s="13" t="s">
        <v>56</v>
      </c>
      <c r="U22" s="43"/>
      <c r="V22" s="43"/>
    </row>
    <row r="23" spans="1:22" ht="15.75" thickBot="1" x14ac:dyDescent="0.3">
      <c r="A23" s="20">
        <f>'Opšti podaci učenika'!A24</f>
        <v>22</v>
      </c>
      <c r="B23" s="21" t="str">
        <f>'Opšti podaci učenika'!B24&amp;" "&amp;'Opšti podaci učenika'!C24</f>
        <v xml:space="preserve"> 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0"/>
      <c r="Q23" s="32"/>
      <c r="R23" s="37" t="e">
        <f t="shared" si="0"/>
        <v>#DIV/0!</v>
      </c>
      <c r="S23" s="39" t="s">
        <v>52</v>
      </c>
      <c r="T23" s="13" t="s">
        <v>56</v>
      </c>
      <c r="U23" s="43"/>
      <c r="V23" s="43"/>
    </row>
    <row r="24" spans="1:22" ht="15.75" thickBot="1" x14ac:dyDescent="0.3">
      <c r="A24" s="20">
        <f>'Opšti podaci učenika'!A25</f>
        <v>23</v>
      </c>
      <c r="B24" s="21" t="str">
        <f>'Opšti podaci učenika'!B25&amp;" "&amp;'Opšti podaci učenika'!C25</f>
        <v xml:space="preserve"> 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0"/>
      <c r="Q24" s="32"/>
      <c r="R24" s="37" t="e">
        <f t="shared" si="0"/>
        <v>#DIV/0!</v>
      </c>
      <c r="S24" s="39" t="s">
        <v>52</v>
      </c>
      <c r="T24" s="13" t="s">
        <v>56</v>
      </c>
      <c r="U24" s="43"/>
      <c r="V24" s="43"/>
    </row>
    <row r="25" spans="1:22" ht="15.75" thickBot="1" x14ac:dyDescent="0.3">
      <c r="A25" s="20">
        <f>'Opšti podaci učenika'!A26</f>
        <v>24</v>
      </c>
      <c r="B25" s="21" t="str">
        <f>'Opšti podaci učenika'!B26&amp;" "&amp;'Opšti podaci učenika'!C26</f>
        <v xml:space="preserve"> 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0"/>
      <c r="Q25" s="32"/>
      <c r="R25" s="37" t="e">
        <f t="shared" si="0"/>
        <v>#DIV/0!</v>
      </c>
      <c r="S25" s="39" t="s">
        <v>52</v>
      </c>
      <c r="T25" s="13" t="s">
        <v>56</v>
      </c>
      <c r="U25" s="43"/>
      <c r="V25" s="43"/>
    </row>
    <row r="26" spans="1:22" ht="15.75" thickBot="1" x14ac:dyDescent="0.3">
      <c r="A26" s="20">
        <f>'Opšti podaci učenika'!A27</f>
        <v>25</v>
      </c>
      <c r="B26" s="21" t="str">
        <f>'Opšti podaci učenika'!B27&amp;" "&amp;'Opšti podaci učenika'!C27</f>
        <v xml:space="preserve"> 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0"/>
      <c r="Q26" s="32"/>
      <c r="R26" s="37" t="e">
        <f t="shared" si="0"/>
        <v>#DIV/0!</v>
      </c>
      <c r="S26" s="39" t="s">
        <v>52</v>
      </c>
      <c r="T26" s="13" t="s">
        <v>56</v>
      </c>
      <c r="U26" s="43"/>
      <c r="V26" s="43"/>
    </row>
    <row r="27" spans="1:22" ht="15.75" thickBot="1" x14ac:dyDescent="0.3">
      <c r="A27" s="20">
        <f>'Opšti podaci učenika'!A28</f>
        <v>26</v>
      </c>
      <c r="B27" s="21" t="str">
        <f>'Opšti podaci učenika'!B28&amp;" "&amp;'Opšti podaci učenika'!C28</f>
        <v xml:space="preserve"> 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0"/>
      <c r="Q27" s="32"/>
      <c r="R27" s="37" t="e">
        <f t="shared" si="0"/>
        <v>#DIV/0!</v>
      </c>
      <c r="S27" s="39" t="s">
        <v>52</v>
      </c>
      <c r="T27" s="13" t="s">
        <v>56</v>
      </c>
      <c r="U27" s="43"/>
      <c r="V27" s="43"/>
    </row>
    <row r="28" spans="1:22" ht="15.75" thickBot="1" x14ac:dyDescent="0.3">
      <c r="A28" s="20">
        <f>'Opšti podaci učenika'!A29</f>
        <v>27</v>
      </c>
      <c r="B28" s="21" t="str">
        <f>'Opšti podaci učenika'!B29&amp;" "&amp;'Opšti podaci učenika'!C29</f>
        <v xml:space="preserve"> 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0"/>
      <c r="Q28" s="32"/>
      <c r="R28" s="37" t="e">
        <f t="shared" si="0"/>
        <v>#DIV/0!</v>
      </c>
      <c r="S28" s="39" t="s">
        <v>52</v>
      </c>
      <c r="T28" s="13" t="s">
        <v>56</v>
      </c>
      <c r="U28" s="43"/>
      <c r="V28" s="43"/>
    </row>
    <row r="29" spans="1:22" ht="15.75" thickBot="1" x14ac:dyDescent="0.3">
      <c r="A29" s="20">
        <f>'Opšti podaci učenika'!A30</f>
        <v>28</v>
      </c>
      <c r="B29" s="21" t="str">
        <f>'Opšti podaci učenika'!B30&amp;" "&amp;'Opšti podaci učenika'!C30</f>
        <v xml:space="preserve"> 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0"/>
      <c r="Q29" s="32"/>
      <c r="R29" s="37" t="e">
        <f t="shared" si="0"/>
        <v>#DIV/0!</v>
      </c>
      <c r="S29" s="39" t="s">
        <v>52</v>
      </c>
      <c r="T29" s="13" t="s">
        <v>56</v>
      </c>
      <c r="U29" s="43"/>
      <c r="V29" s="43"/>
    </row>
    <row r="30" spans="1:22" ht="15.75" thickBot="1" x14ac:dyDescent="0.3">
      <c r="A30" s="20">
        <f>'Opšti podaci učenika'!A31</f>
        <v>29</v>
      </c>
      <c r="B30" s="21" t="str">
        <f>'Opšti podaci učenika'!B31&amp;" "&amp;'Opšti podaci učenika'!C31</f>
        <v xml:space="preserve"> 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0"/>
      <c r="Q30" s="32"/>
      <c r="R30" s="37" t="e">
        <f t="shared" si="0"/>
        <v>#DIV/0!</v>
      </c>
      <c r="S30" s="39" t="s">
        <v>52</v>
      </c>
      <c r="T30" s="13" t="s">
        <v>56</v>
      </c>
      <c r="U30" s="43"/>
      <c r="V30" s="43"/>
    </row>
    <row r="31" spans="1:22" ht="15.75" thickBot="1" x14ac:dyDescent="0.3">
      <c r="A31" s="20">
        <f>'Opšti podaci učenika'!A32</f>
        <v>30</v>
      </c>
      <c r="B31" s="21" t="str">
        <f>'Opšti podaci učenika'!B32&amp;" "&amp;'Opšti podaci učenika'!C32</f>
        <v xml:space="preserve"> 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0"/>
      <c r="Q31" s="32"/>
      <c r="R31" s="37" t="e">
        <f t="shared" si="0"/>
        <v>#DIV/0!</v>
      </c>
      <c r="S31" s="39" t="s">
        <v>52</v>
      </c>
      <c r="T31" s="13" t="s">
        <v>56</v>
      </c>
      <c r="U31" s="43"/>
      <c r="V31" s="43"/>
    </row>
    <row r="32" spans="1:22" ht="15.75" thickBot="1" x14ac:dyDescent="0.3">
      <c r="A32" s="20">
        <f>'Opšti podaci učenika'!A33</f>
        <v>31</v>
      </c>
      <c r="B32" s="21" t="str">
        <f>'Opšti podaci učenika'!B33&amp;" "&amp;'Opšti podaci učenika'!C33</f>
        <v xml:space="preserve"> 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0"/>
      <c r="Q32" s="32"/>
      <c r="R32" s="37" t="e">
        <f t="shared" si="0"/>
        <v>#DIV/0!</v>
      </c>
      <c r="S32" s="39" t="s">
        <v>52</v>
      </c>
      <c r="T32" s="13" t="s">
        <v>56</v>
      </c>
      <c r="U32" s="43"/>
      <c r="V32" s="43"/>
    </row>
    <row r="33" spans="1:22" ht="15.75" thickBot="1" x14ac:dyDescent="0.3">
      <c r="A33" s="20">
        <f>'Opšti podaci učenika'!A34</f>
        <v>32</v>
      </c>
      <c r="B33" s="21" t="str">
        <f>'Opšti podaci učenika'!B34&amp;" "&amp;'Opšti podaci učenika'!C34</f>
        <v xml:space="preserve"> 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0"/>
      <c r="Q33" s="32"/>
      <c r="R33" s="37" t="e">
        <f t="shared" si="0"/>
        <v>#DIV/0!</v>
      </c>
      <c r="S33" s="39" t="s">
        <v>52</v>
      </c>
      <c r="T33" s="13" t="s">
        <v>56</v>
      </c>
      <c r="U33" s="43"/>
      <c r="V33" s="43"/>
    </row>
    <row r="34" spans="1:22" ht="15.75" thickBot="1" x14ac:dyDescent="0.3">
      <c r="A34" s="20">
        <f>'Opšti podaci učenika'!A35</f>
        <v>33</v>
      </c>
      <c r="B34" s="21" t="str">
        <f>'Opšti podaci učenika'!B35&amp;" "&amp;'Opšti podaci učenika'!C35</f>
        <v xml:space="preserve"> 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0"/>
      <c r="Q34" s="32"/>
      <c r="R34" s="37" t="e">
        <f t="shared" si="0"/>
        <v>#DIV/0!</v>
      </c>
      <c r="S34" s="39" t="s">
        <v>52</v>
      </c>
      <c r="T34" s="13" t="s">
        <v>56</v>
      </c>
      <c r="U34" s="43"/>
      <c r="V34" s="43"/>
    </row>
    <row r="35" spans="1:22" ht="15.75" thickBot="1" x14ac:dyDescent="0.3">
      <c r="A35" s="20">
        <f>'Opšti podaci učenika'!A36</f>
        <v>34</v>
      </c>
      <c r="B35" s="21" t="str">
        <f>'Opšti podaci učenika'!B36&amp;" "&amp;'Opšti podaci učenika'!C36</f>
        <v xml:space="preserve"> 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0"/>
      <c r="Q35" s="32"/>
      <c r="R35" s="37" t="e">
        <f t="shared" si="0"/>
        <v>#DIV/0!</v>
      </c>
      <c r="S35" s="39" t="s">
        <v>52</v>
      </c>
      <c r="T35" s="13" t="s">
        <v>56</v>
      </c>
      <c r="U35" s="43"/>
      <c r="V35" s="43"/>
    </row>
    <row r="36" spans="1:22" ht="15.75" thickBot="1" x14ac:dyDescent="0.3">
      <c r="A36" s="22">
        <f>'Opšti podaci učenika'!A37</f>
        <v>35</v>
      </c>
      <c r="B36" s="23" t="str">
        <f>'Opšti podaci učenika'!B37&amp;" "&amp;'Opšti podaci učenika'!C37</f>
        <v xml:space="preserve"> 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1"/>
      <c r="Q36" s="33"/>
      <c r="R36" s="38" t="e">
        <f t="shared" si="0"/>
        <v>#DIV/0!</v>
      </c>
      <c r="S36" s="39" t="s">
        <v>52</v>
      </c>
      <c r="T36" s="13" t="s">
        <v>56</v>
      </c>
      <c r="U36" s="44"/>
      <c r="V36" s="43"/>
    </row>
  </sheetData>
  <conditionalFormatting sqref="C2:O36">
    <cfRule type="cellIs" dxfId="4" priority="1" operator="equal">
      <formula>1</formula>
    </cfRule>
  </conditionalFormatting>
  <dataValidations count="1">
    <dataValidation type="whole" allowBlank="1" showInputMessage="1" showErrorMessage="1" sqref="C2:O36">
      <formula1>1</formula1>
      <formula2>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Liste!$A$1:$A$3</xm:f>
          </x14:formula1>
          <xm:sqref>S2:S36</xm:sqref>
        </x14:dataValidation>
        <x14:dataValidation type="list" allowBlank="1" showInputMessage="1" showErrorMessage="1">
          <x14:formula1>
            <xm:f>Liste!$B$1:$B$2</xm:f>
          </x14:formula1>
          <xm:sqref>T2:T36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-0.499984740745262"/>
  </sheetPr>
  <dimension ref="A1:Q36"/>
  <sheetViews>
    <sheetView workbookViewId="0">
      <selection activeCell="S30" sqref="S30"/>
    </sheetView>
  </sheetViews>
  <sheetFormatPr defaultRowHeight="15" x14ac:dyDescent="0.25"/>
  <cols>
    <col min="1" max="1" width="4.28515625" style="6" customWidth="1"/>
    <col min="2" max="2" width="21.42578125" customWidth="1"/>
    <col min="3" max="5" width="8.7109375" customWidth="1"/>
    <col min="6" max="6" width="8.7109375" style="7" customWidth="1"/>
    <col min="7" max="15" width="8.7109375" customWidth="1"/>
    <col min="16" max="16" width="10.42578125" customWidth="1"/>
    <col min="17" max="17" width="8.140625" customWidth="1"/>
  </cols>
  <sheetData>
    <row r="1" spans="1:17" s="8" customFormat="1" ht="76.5" customHeight="1" thickBot="1" x14ac:dyDescent="0.3">
      <c r="A1" s="14" t="s">
        <v>0</v>
      </c>
      <c r="B1" s="15" t="s">
        <v>31</v>
      </c>
      <c r="C1" s="16" t="str">
        <f>'Podaci odjeljenja'!B15</f>
        <v>Crnogorski - srpski, bosanski, hrvatski jezik i književnost</v>
      </c>
      <c r="D1" s="16" t="str">
        <f>'Podaci odjeljenja'!B16</f>
        <v>Matematika</v>
      </c>
      <c r="E1" s="16" t="str">
        <f>'Podaci odjeljenja'!B17</f>
        <v>Engleski</v>
      </c>
      <c r="F1" s="16" t="str">
        <f>'Podaci odjeljenja'!B18</f>
        <v>Fizičko vaspitanje</v>
      </c>
      <c r="G1" s="16">
        <f>'Podaci odjeljenja'!B19</f>
        <v>0</v>
      </c>
      <c r="H1" s="16">
        <f>'Podaci odjeljenja'!B20</f>
        <v>0</v>
      </c>
      <c r="I1" s="16">
        <f>'Podaci odjeljenja'!B21</f>
        <v>0</v>
      </c>
      <c r="J1" s="16">
        <f>'Podaci odjeljenja'!B22</f>
        <v>0</v>
      </c>
      <c r="K1" s="16">
        <f>'Podaci odjeljenja'!B23</f>
        <v>0</v>
      </c>
      <c r="L1" s="16">
        <f>'Podaci odjeljenja'!B24</f>
        <v>0</v>
      </c>
      <c r="M1" s="16">
        <f>'Podaci odjeljenja'!B25</f>
        <v>0</v>
      </c>
      <c r="N1" s="16">
        <f>'Podaci odjeljenja'!B26</f>
        <v>0</v>
      </c>
      <c r="O1" s="16">
        <f>'Podaci odjeljenja'!B27</f>
        <v>0</v>
      </c>
      <c r="P1" s="36" t="s">
        <v>50</v>
      </c>
      <c r="Q1" s="17" t="s">
        <v>57</v>
      </c>
    </row>
    <row r="2" spans="1:17" s="9" customFormat="1" ht="15.75" thickBot="1" x14ac:dyDescent="0.3">
      <c r="A2" s="18">
        <f>'Opšti podaci učenika'!A3</f>
        <v>1</v>
      </c>
      <c r="B2" s="19" t="str">
        <f>'Opšti podaci učenika'!B3&amp;" "&amp;'Opšti podaci učenika'!C3</f>
        <v xml:space="preserve"> 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34">
        <f t="shared" ref="P2:P36" si="0">IFERROR(IF(COUNTIFS(C2:O2,"&gt;0")-COUNTIFS(C2:O2,"&gt;1")=0,SUM(C2:O2)/COUNTIFS(C2:O2,"&gt;1"),1),0)</f>
        <v>0</v>
      </c>
      <c r="Q2" s="13" t="s">
        <v>56</v>
      </c>
    </row>
    <row r="3" spans="1:17" s="9" customFormat="1" ht="15.75" thickBot="1" x14ac:dyDescent="0.3">
      <c r="A3" s="20">
        <f>'Opšti podaci učenika'!A4</f>
        <v>2</v>
      </c>
      <c r="B3" s="21" t="str">
        <f>'Opšti podaci učenika'!B4&amp;" "&amp;'Opšti podaci učenika'!C4</f>
        <v xml:space="preserve"> 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4">
        <f t="shared" si="0"/>
        <v>0</v>
      </c>
      <c r="Q3" s="13" t="s">
        <v>56</v>
      </c>
    </row>
    <row r="4" spans="1:17" s="9" customFormat="1" ht="15.75" thickBot="1" x14ac:dyDescent="0.3">
      <c r="A4" s="20">
        <f>'Opšti podaci učenika'!A5</f>
        <v>3</v>
      </c>
      <c r="B4" s="21" t="str">
        <f>'Opšti podaci učenika'!B5&amp;" "&amp;'Opšti podaci učenika'!C5</f>
        <v xml:space="preserve"> 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34">
        <f t="shared" si="0"/>
        <v>0</v>
      </c>
      <c r="Q4" s="13" t="s">
        <v>56</v>
      </c>
    </row>
    <row r="5" spans="1:17" ht="15.75" thickBot="1" x14ac:dyDescent="0.3">
      <c r="A5" s="20">
        <f>'Opšti podaci učenika'!A6</f>
        <v>4</v>
      </c>
      <c r="B5" s="21" t="str">
        <f>'Opšti podaci učenika'!B6&amp;" "&amp;'Opšti podaci učenika'!C6</f>
        <v xml:space="preserve"> 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34">
        <f t="shared" si="0"/>
        <v>0</v>
      </c>
      <c r="Q5" s="13" t="s">
        <v>56</v>
      </c>
    </row>
    <row r="6" spans="1:17" ht="15.75" thickBot="1" x14ac:dyDescent="0.3">
      <c r="A6" s="20">
        <f>'Opšti podaci učenika'!A7</f>
        <v>5</v>
      </c>
      <c r="B6" s="21" t="str">
        <f>'Opšti podaci učenika'!B7&amp;" "&amp;'Opšti podaci učenika'!C7</f>
        <v xml:space="preserve"> 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34">
        <f t="shared" si="0"/>
        <v>0</v>
      </c>
      <c r="Q6" s="13" t="s">
        <v>56</v>
      </c>
    </row>
    <row r="7" spans="1:17" ht="15.75" thickBot="1" x14ac:dyDescent="0.3">
      <c r="A7" s="20">
        <f>'Opšti podaci učenika'!A8</f>
        <v>6</v>
      </c>
      <c r="B7" s="21" t="str">
        <f>'Opšti podaci učenika'!B8&amp;" "&amp;'Opšti podaci učenika'!C8</f>
        <v xml:space="preserve"> 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4">
        <f t="shared" si="0"/>
        <v>0</v>
      </c>
      <c r="Q7" s="13" t="s">
        <v>56</v>
      </c>
    </row>
    <row r="8" spans="1:17" ht="15.75" thickBot="1" x14ac:dyDescent="0.3">
      <c r="A8" s="20">
        <f>'Opšti podaci učenika'!A9</f>
        <v>7</v>
      </c>
      <c r="B8" s="21" t="str">
        <f>'Opšti podaci učenika'!B9&amp;" "&amp;'Opšti podaci učenika'!C9</f>
        <v xml:space="preserve"> 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34">
        <f t="shared" si="0"/>
        <v>0</v>
      </c>
      <c r="Q8" s="13" t="s">
        <v>56</v>
      </c>
    </row>
    <row r="9" spans="1:17" ht="15.75" thickBot="1" x14ac:dyDescent="0.3">
      <c r="A9" s="20">
        <f>'Opšti podaci učenika'!A10</f>
        <v>8</v>
      </c>
      <c r="B9" s="21" t="str">
        <f>'Opšti podaci učenika'!B10&amp;" "&amp;'Opšti podaci učenika'!C10</f>
        <v xml:space="preserve"> 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34">
        <f t="shared" si="0"/>
        <v>0</v>
      </c>
      <c r="Q9" s="13" t="s">
        <v>56</v>
      </c>
    </row>
    <row r="10" spans="1:17" ht="15.75" thickBot="1" x14ac:dyDescent="0.3">
      <c r="A10" s="20">
        <f>'Opšti podaci učenika'!A11</f>
        <v>9</v>
      </c>
      <c r="B10" s="21" t="str">
        <f>'Opšti podaci učenika'!B11&amp;" "&amp;'Opšti podaci učenika'!C11</f>
        <v xml:space="preserve"> 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34">
        <f t="shared" si="0"/>
        <v>0</v>
      </c>
      <c r="Q10" s="13" t="s">
        <v>56</v>
      </c>
    </row>
    <row r="11" spans="1:17" ht="15.75" thickBot="1" x14ac:dyDescent="0.3">
      <c r="A11" s="20">
        <f>'Opšti podaci učenika'!A12</f>
        <v>10</v>
      </c>
      <c r="B11" s="21" t="str">
        <f>'Opšti podaci učenika'!B12&amp;" "&amp;'Opšti podaci učenika'!C12</f>
        <v xml:space="preserve"> 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34">
        <f t="shared" si="0"/>
        <v>0</v>
      </c>
      <c r="Q11" s="13" t="s">
        <v>56</v>
      </c>
    </row>
    <row r="12" spans="1:17" ht="15.75" thickBot="1" x14ac:dyDescent="0.3">
      <c r="A12" s="20">
        <f>'Opšti podaci učenika'!A13</f>
        <v>11</v>
      </c>
      <c r="B12" s="21" t="str">
        <f>'Opšti podaci učenika'!B13&amp;" "&amp;'Opšti podaci učenika'!C13</f>
        <v xml:space="preserve"> 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34">
        <f t="shared" si="0"/>
        <v>0</v>
      </c>
      <c r="Q12" s="13" t="s">
        <v>56</v>
      </c>
    </row>
    <row r="13" spans="1:17" ht="15.75" thickBot="1" x14ac:dyDescent="0.3">
      <c r="A13" s="20">
        <f>'Opšti podaci učenika'!A14</f>
        <v>12</v>
      </c>
      <c r="B13" s="21" t="str">
        <f>'Opšti podaci učenika'!B14&amp;" "&amp;'Opšti podaci učenika'!C14</f>
        <v xml:space="preserve"> 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34">
        <f t="shared" si="0"/>
        <v>0</v>
      </c>
      <c r="Q13" s="13" t="s">
        <v>56</v>
      </c>
    </row>
    <row r="14" spans="1:17" ht="15.75" thickBot="1" x14ac:dyDescent="0.3">
      <c r="A14" s="20">
        <f>'Opšti podaci učenika'!A15</f>
        <v>13</v>
      </c>
      <c r="B14" s="21" t="str">
        <f>'Opšti podaci učenika'!B15&amp;" "&amp;'Opšti podaci učenika'!C15</f>
        <v xml:space="preserve"> 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4">
        <f t="shared" si="0"/>
        <v>0</v>
      </c>
      <c r="Q14" s="13" t="s">
        <v>56</v>
      </c>
    </row>
    <row r="15" spans="1:17" ht="15.75" thickBot="1" x14ac:dyDescent="0.3">
      <c r="A15" s="20">
        <f>'Opšti podaci učenika'!A16</f>
        <v>14</v>
      </c>
      <c r="B15" s="21" t="str">
        <f>'Opšti podaci učenika'!B16&amp;" "&amp;'Opšti podaci učenika'!C16</f>
        <v xml:space="preserve"> 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34">
        <f t="shared" si="0"/>
        <v>0</v>
      </c>
      <c r="Q15" s="13" t="s">
        <v>56</v>
      </c>
    </row>
    <row r="16" spans="1:17" ht="15.75" thickBot="1" x14ac:dyDescent="0.3">
      <c r="A16" s="20">
        <f>'Opšti podaci učenika'!A17</f>
        <v>15</v>
      </c>
      <c r="B16" s="21" t="str">
        <f>'Opšti podaci učenika'!B17&amp;" "&amp;'Opšti podaci učenika'!C17</f>
        <v xml:space="preserve"> 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34">
        <f t="shared" si="0"/>
        <v>0</v>
      </c>
      <c r="Q16" s="13" t="s">
        <v>56</v>
      </c>
    </row>
    <row r="17" spans="1:17" ht="15.75" thickBot="1" x14ac:dyDescent="0.3">
      <c r="A17" s="20">
        <f>'Opšti podaci učenika'!A18</f>
        <v>16</v>
      </c>
      <c r="B17" s="21" t="str">
        <f>'Opšti podaci učenika'!B18&amp;" "&amp;'Opšti podaci učenika'!C18</f>
        <v xml:space="preserve"> 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34">
        <f t="shared" si="0"/>
        <v>0</v>
      </c>
      <c r="Q17" s="13" t="s">
        <v>56</v>
      </c>
    </row>
    <row r="18" spans="1:17" ht="15.75" thickBot="1" x14ac:dyDescent="0.3">
      <c r="A18" s="20">
        <f>'Opšti podaci učenika'!A19</f>
        <v>17</v>
      </c>
      <c r="B18" s="21" t="str">
        <f>'Opšti podaci učenika'!B19&amp;" "&amp;'Opšti podaci učenika'!C19</f>
        <v xml:space="preserve"> 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34">
        <f t="shared" si="0"/>
        <v>0</v>
      </c>
      <c r="Q18" s="13" t="s">
        <v>56</v>
      </c>
    </row>
    <row r="19" spans="1:17" ht="15.75" thickBot="1" x14ac:dyDescent="0.3">
      <c r="A19" s="20">
        <f>'Opšti podaci učenika'!A20</f>
        <v>18</v>
      </c>
      <c r="B19" s="21" t="str">
        <f>'Opšti podaci učenika'!B20&amp;" "&amp;'Opšti podaci učenika'!C20</f>
        <v xml:space="preserve"> 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4">
        <f t="shared" si="0"/>
        <v>0</v>
      </c>
      <c r="Q19" s="13" t="s">
        <v>56</v>
      </c>
    </row>
    <row r="20" spans="1:17" ht="15.75" thickBot="1" x14ac:dyDescent="0.3">
      <c r="A20" s="20">
        <f>'Opšti podaci učenika'!A21</f>
        <v>19</v>
      </c>
      <c r="B20" s="21" t="str">
        <f>'Opšti podaci učenika'!B21&amp;" "&amp;'Opšti podaci učenika'!C21</f>
        <v xml:space="preserve"> 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34">
        <f t="shared" si="0"/>
        <v>0</v>
      </c>
      <c r="Q20" s="13" t="s">
        <v>56</v>
      </c>
    </row>
    <row r="21" spans="1:17" ht="15.75" thickBot="1" x14ac:dyDescent="0.3">
      <c r="A21" s="20">
        <f>'Opšti podaci učenika'!A22</f>
        <v>20</v>
      </c>
      <c r="B21" s="21" t="str">
        <f>'Opšti podaci učenika'!B22&amp;" "&amp;'Opšti podaci učenika'!C22</f>
        <v xml:space="preserve"> 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34">
        <f t="shared" si="0"/>
        <v>0</v>
      </c>
      <c r="Q21" s="13" t="s">
        <v>56</v>
      </c>
    </row>
    <row r="22" spans="1:17" ht="15.75" thickBot="1" x14ac:dyDescent="0.3">
      <c r="A22" s="20">
        <f>'Opšti podaci učenika'!A23</f>
        <v>21</v>
      </c>
      <c r="B22" s="21" t="str">
        <f>'Opšti podaci učenika'!B23&amp;" "&amp;'Opšti podaci učenika'!C23</f>
        <v xml:space="preserve"> 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34">
        <f t="shared" si="0"/>
        <v>0</v>
      </c>
      <c r="Q22" s="13" t="s">
        <v>56</v>
      </c>
    </row>
    <row r="23" spans="1:17" ht="15.75" thickBot="1" x14ac:dyDescent="0.3">
      <c r="A23" s="20">
        <f>'Opšti podaci učenika'!A24</f>
        <v>22</v>
      </c>
      <c r="B23" s="21" t="str">
        <f>'Opšti podaci učenika'!B24&amp;" "&amp;'Opšti podaci učenika'!C24</f>
        <v xml:space="preserve"> 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34">
        <f t="shared" si="0"/>
        <v>0</v>
      </c>
      <c r="Q23" s="13" t="s">
        <v>56</v>
      </c>
    </row>
    <row r="24" spans="1:17" ht="15.75" thickBot="1" x14ac:dyDescent="0.3">
      <c r="A24" s="20">
        <f>'Opšti podaci učenika'!A25</f>
        <v>23</v>
      </c>
      <c r="B24" s="21" t="str">
        <f>'Opšti podaci učenika'!B25&amp;" "&amp;'Opšti podaci učenika'!C25</f>
        <v xml:space="preserve"> 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34">
        <f t="shared" si="0"/>
        <v>0</v>
      </c>
      <c r="Q24" s="13" t="s">
        <v>56</v>
      </c>
    </row>
    <row r="25" spans="1:17" ht="15.75" thickBot="1" x14ac:dyDescent="0.3">
      <c r="A25" s="20">
        <f>'Opšti podaci učenika'!A26</f>
        <v>24</v>
      </c>
      <c r="B25" s="21" t="str">
        <f>'Opšti podaci učenika'!B26&amp;" "&amp;'Opšti podaci učenika'!C26</f>
        <v xml:space="preserve"> 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34">
        <f t="shared" si="0"/>
        <v>0</v>
      </c>
      <c r="Q25" s="13" t="s">
        <v>56</v>
      </c>
    </row>
    <row r="26" spans="1:17" ht="15.75" thickBot="1" x14ac:dyDescent="0.3">
      <c r="A26" s="20">
        <f>'Opšti podaci učenika'!A27</f>
        <v>25</v>
      </c>
      <c r="B26" s="21" t="str">
        <f>'Opšti podaci učenika'!B27&amp;" "&amp;'Opšti podaci učenika'!C27</f>
        <v xml:space="preserve"> 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34">
        <f t="shared" si="0"/>
        <v>0</v>
      </c>
      <c r="Q26" s="13" t="s">
        <v>56</v>
      </c>
    </row>
    <row r="27" spans="1:17" ht="15.75" thickBot="1" x14ac:dyDescent="0.3">
      <c r="A27" s="20">
        <f>'Opšti podaci učenika'!A28</f>
        <v>26</v>
      </c>
      <c r="B27" s="21" t="str">
        <f>'Opšti podaci učenika'!B28&amp;" "&amp;'Opšti podaci učenika'!C28</f>
        <v xml:space="preserve"> 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34">
        <f t="shared" si="0"/>
        <v>0</v>
      </c>
      <c r="Q27" s="13" t="s">
        <v>56</v>
      </c>
    </row>
    <row r="28" spans="1:17" ht="15.75" thickBot="1" x14ac:dyDescent="0.3">
      <c r="A28" s="20">
        <f>'Opšti podaci učenika'!A29</f>
        <v>27</v>
      </c>
      <c r="B28" s="21" t="str">
        <f>'Opšti podaci učenika'!B29&amp;" "&amp;'Opšti podaci učenika'!C29</f>
        <v xml:space="preserve"> 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4">
        <f t="shared" si="0"/>
        <v>0</v>
      </c>
      <c r="Q28" s="13" t="s">
        <v>56</v>
      </c>
    </row>
    <row r="29" spans="1:17" ht="15.75" thickBot="1" x14ac:dyDescent="0.3">
      <c r="A29" s="20">
        <f>'Opšti podaci učenika'!A30</f>
        <v>28</v>
      </c>
      <c r="B29" s="21" t="str">
        <f>'Opšti podaci učenika'!B30&amp;" "&amp;'Opšti podaci učenika'!C30</f>
        <v xml:space="preserve"> 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34">
        <f t="shared" si="0"/>
        <v>0</v>
      </c>
      <c r="Q29" s="13" t="s">
        <v>56</v>
      </c>
    </row>
    <row r="30" spans="1:17" ht="15.75" thickBot="1" x14ac:dyDescent="0.3">
      <c r="A30" s="20">
        <f>'Opšti podaci učenika'!A31</f>
        <v>29</v>
      </c>
      <c r="B30" s="21" t="str">
        <f>'Opšti podaci učenika'!B31&amp;" "&amp;'Opšti podaci učenika'!C31</f>
        <v xml:space="preserve"> 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34">
        <f t="shared" si="0"/>
        <v>0</v>
      </c>
      <c r="Q30" s="13" t="s">
        <v>56</v>
      </c>
    </row>
    <row r="31" spans="1:17" ht="15.75" thickBot="1" x14ac:dyDescent="0.3">
      <c r="A31" s="20">
        <f>'Opšti podaci učenika'!A32</f>
        <v>30</v>
      </c>
      <c r="B31" s="21" t="str">
        <f>'Opšti podaci učenika'!B32&amp;" "&amp;'Opšti podaci učenika'!C32</f>
        <v xml:space="preserve"> 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34">
        <f t="shared" si="0"/>
        <v>0</v>
      </c>
      <c r="Q31" s="13" t="s">
        <v>56</v>
      </c>
    </row>
    <row r="32" spans="1:17" ht="15.75" thickBot="1" x14ac:dyDescent="0.3">
      <c r="A32" s="20">
        <f>'Opšti podaci učenika'!A33</f>
        <v>31</v>
      </c>
      <c r="B32" s="21" t="str">
        <f>'Opšti podaci učenika'!B33&amp;" "&amp;'Opšti podaci učenika'!C33</f>
        <v xml:space="preserve"> 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34">
        <f t="shared" si="0"/>
        <v>0</v>
      </c>
      <c r="Q32" s="13" t="s">
        <v>56</v>
      </c>
    </row>
    <row r="33" spans="1:17" ht="15.75" thickBot="1" x14ac:dyDescent="0.3">
      <c r="A33" s="20">
        <f>'Opšti podaci učenika'!A34</f>
        <v>32</v>
      </c>
      <c r="B33" s="21" t="str">
        <f>'Opšti podaci učenika'!B34&amp;" "&amp;'Opšti podaci učenika'!C34</f>
        <v xml:space="preserve"> 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34">
        <f t="shared" si="0"/>
        <v>0</v>
      </c>
      <c r="Q33" s="13" t="s">
        <v>56</v>
      </c>
    </row>
    <row r="34" spans="1:17" ht="15.75" thickBot="1" x14ac:dyDescent="0.3">
      <c r="A34" s="20">
        <f>'Opšti podaci učenika'!A35</f>
        <v>33</v>
      </c>
      <c r="B34" s="21" t="str">
        <f>'Opšti podaci učenika'!B35&amp;" "&amp;'Opšti podaci učenika'!C35</f>
        <v xml:space="preserve"> 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34">
        <f t="shared" si="0"/>
        <v>0</v>
      </c>
      <c r="Q34" s="13" t="s">
        <v>56</v>
      </c>
    </row>
    <row r="35" spans="1:17" ht="15.75" thickBot="1" x14ac:dyDescent="0.3">
      <c r="A35" s="20">
        <f>'Opšti podaci učenika'!A36</f>
        <v>34</v>
      </c>
      <c r="B35" s="21" t="str">
        <f>'Opšti podaci učenika'!B36&amp;" "&amp;'Opšti podaci učenika'!C36</f>
        <v xml:space="preserve"> 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34">
        <f t="shared" si="0"/>
        <v>0</v>
      </c>
      <c r="Q35" s="13" t="s">
        <v>56</v>
      </c>
    </row>
    <row r="36" spans="1:17" ht="15.75" thickBot="1" x14ac:dyDescent="0.3">
      <c r="A36" s="22">
        <f>'Opšti podaci učenika'!A37</f>
        <v>35</v>
      </c>
      <c r="B36" s="23" t="str">
        <f>'Opšti podaci učenika'!B37&amp;" "&amp;'Opšti podaci učenika'!C37</f>
        <v xml:space="preserve"> 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34">
        <f t="shared" si="0"/>
        <v>0</v>
      </c>
      <c r="Q36" s="13" t="s">
        <v>56</v>
      </c>
    </row>
  </sheetData>
  <conditionalFormatting sqref="P2:P36">
    <cfRule type="cellIs" dxfId="3" priority="5" operator="equal">
      <formula>1</formula>
    </cfRule>
  </conditionalFormatting>
  <conditionalFormatting sqref="C3:O36">
    <cfRule type="cellIs" dxfId="2" priority="4" operator="equal">
      <formula>1</formula>
    </cfRule>
  </conditionalFormatting>
  <conditionalFormatting sqref="C2:O2">
    <cfRule type="cellIs" dxfId="1" priority="1" operator="equal">
      <formula>1</formula>
    </cfRule>
  </conditionalFormatting>
  <dataValidations count="1">
    <dataValidation type="whole" allowBlank="1" showInputMessage="1" showErrorMessage="1" sqref="C2:O36">
      <formula1>1</formula1>
      <formula2>5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Liste!$B$1:$B$2</xm:f>
          </x14:formula1>
          <xm:sqref>Q2:Q36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-0.499984740745262"/>
  </sheetPr>
  <dimension ref="A1:T37"/>
  <sheetViews>
    <sheetView tabSelected="1" workbookViewId="0">
      <selection activeCell="Q3" sqref="Q3"/>
    </sheetView>
  </sheetViews>
  <sheetFormatPr defaultRowHeight="15" x14ac:dyDescent="0.25"/>
  <cols>
    <col min="1" max="1" width="4.28515625" style="6" customWidth="1"/>
    <col min="2" max="2" width="21.42578125" customWidth="1"/>
    <col min="3" max="6" width="8.7109375" customWidth="1"/>
    <col min="7" max="7" width="22.7109375" customWidth="1"/>
    <col min="8" max="13" width="8.7109375" customWidth="1"/>
    <col min="14" max="14" width="13.85546875" customWidth="1"/>
    <col min="15" max="15" width="8.7109375" customWidth="1"/>
    <col min="16" max="16" width="7" customWidth="1"/>
    <col min="17" max="17" width="8.140625" customWidth="1"/>
    <col min="18" max="18" width="8.7109375" style="41" customWidth="1"/>
    <col min="19" max="19" width="8.140625" customWidth="1"/>
    <col min="20" max="20" width="8.7109375" style="41" customWidth="1"/>
  </cols>
  <sheetData>
    <row r="1" spans="1:20" s="8" customFormat="1" ht="76.5" customHeight="1" thickBot="1" x14ac:dyDescent="0.3">
      <c r="A1" s="14" t="s">
        <v>0</v>
      </c>
      <c r="B1" s="15" t="s">
        <v>31</v>
      </c>
      <c r="C1" s="16" t="str">
        <f>'Podaci odjeljenja'!B15</f>
        <v>Crnogorski - srpski, bosanski, hrvatski jezik i književnost</v>
      </c>
      <c r="D1" s="16" t="s">
        <v>67</v>
      </c>
      <c r="E1" s="16" t="s">
        <v>91</v>
      </c>
      <c r="F1" s="36" t="s">
        <v>50</v>
      </c>
      <c r="G1" s="15" t="s">
        <v>66</v>
      </c>
      <c r="H1" s="17" t="s">
        <v>61</v>
      </c>
      <c r="I1" s="40" t="s">
        <v>64</v>
      </c>
      <c r="J1" s="40" t="s">
        <v>65</v>
      </c>
      <c r="K1" s="40" t="s">
        <v>60</v>
      </c>
      <c r="L1" s="40" t="s">
        <v>69</v>
      </c>
      <c r="M1" s="40" t="s">
        <v>70</v>
      </c>
      <c r="N1" s="40" t="s">
        <v>68</v>
      </c>
      <c r="O1" s="40" t="s">
        <v>78</v>
      </c>
    </row>
    <row r="2" spans="1:20" s="9" customFormat="1" ht="15.75" thickBot="1" x14ac:dyDescent="0.3">
      <c r="A2" s="18">
        <f>'Opšti podaci učenika'!A3</f>
        <v>1</v>
      </c>
      <c r="B2" s="19" t="str">
        <f>'Opšti podaci učenika'!B3&amp;" "&amp;'Opšti podaci učenika'!C3</f>
        <v xml:space="preserve"> </v>
      </c>
      <c r="C2" s="12"/>
      <c r="D2" s="12"/>
      <c r="E2" s="12"/>
      <c r="F2" s="34">
        <f>IF(COUNTIF(C2:E2,"&gt;1")-3=0,SUM(C2:E2)/3,1)</f>
        <v>1</v>
      </c>
      <c r="G2" s="45"/>
      <c r="H2" s="13" t="s">
        <v>63</v>
      </c>
      <c r="I2" s="43"/>
      <c r="J2" s="43"/>
      <c r="K2" s="43"/>
      <c r="L2" s="43"/>
      <c r="M2" s="43"/>
      <c r="N2" s="43" t="s">
        <v>75</v>
      </c>
      <c r="O2" s="46" t="b">
        <f>AND(IF(G2&gt;0,TRUE,),IF(N2&gt;0,TRUE,))</f>
        <v>0</v>
      </c>
    </row>
    <row r="3" spans="1:20" s="9" customFormat="1" ht="15.75" thickBot="1" x14ac:dyDescent="0.3">
      <c r="A3" s="20">
        <f>'Opšti podaci učenika'!A4</f>
        <v>2</v>
      </c>
      <c r="B3" s="21" t="str">
        <f>'Opšti podaci učenika'!B4&amp;" "&amp;'Opšti podaci učenika'!C4</f>
        <v xml:space="preserve"> </v>
      </c>
      <c r="C3" s="12"/>
      <c r="D3" s="12"/>
      <c r="E3" s="12"/>
      <c r="F3" s="34">
        <f t="shared" ref="F3:F36" si="0">IF(COUNTIF(C3:E3,"&gt;1")-4=0,SUM(C3:E3)/4,1)</f>
        <v>1</v>
      </c>
      <c r="G3" s="45"/>
      <c r="H3" s="13" t="s">
        <v>63</v>
      </c>
      <c r="I3" s="43"/>
      <c r="J3" s="43"/>
      <c r="K3" s="43"/>
      <c r="L3" s="43"/>
      <c r="M3" s="43"/>
      <c r="N3" s="43" t="s">
        <v>75</v>
      </c>
      <c r="O3" s="46" t="b">
        <f t="shared" ref="O3:O36" si="1">AND(IF(G3&gt;0,TRUE,),IF(N3&gt;0,TRUE,))</f>
        <v>0</v>
      </c>
    </row>
    <row r="4" spans="1:20" s="9" customFormat="1" ht="15.75" thickBot="1" x14ac:dyDescent="0.3">
      <c r="A4" s="20">
        <f>'Opšti podaci učenika'!A5</f>
        <v>3</v>
      </c>
      <c r="B4" s="21" t="str">
        <f>'Opšti podaci učenika'!B5&amp;" "&amp;'Opšti podaci učenika'!C5</f>
        <v xml:space="preserve"> </v>
      </c>
      <c r="C4" s="12"/>
      <c r="D4" s="12"/>
      <c r="E4" s="12"/>
      <c r="F4" s="34">
        <f t="shared" si="0"/>
        <v>1</v>
      </c>
      <c r="G4" s="45"/>
      <c r="H4" s="13" t="s">
        <v>63</v>
      </c>
      <c r="I4" s="43"/>
      <c r="J4" s="43"/>
      <c r="K4" s="43"/>
      <c r="L4" s="43"/>
      <c r="M4" s="43"/>
      <c r="N4" s="43" t="s">
        <v>75</v>
      </c>
      <c r="O4" s="46" t="b">
        <f t="shared" si="1"/>
        <v>0</v>
      </c>
    </row>
    <row r="5" spans="1:20" ht="15.75" thickBot="1" x14ac:dyDescent="0.3">
      <c r="A5" s="20">
        <f>'Opšti podaci učenika'!A6</f>
        <v>4</v>
      </c>
      <c r="B5" s="21" t="str">
        <f>'Opšti podaci učenika'!B6&amp;" "&amp;'Opšti podaci učenika'!C6</f>
        <v xml:space="preserve"> </v>
      </c>
      <c r="C5" s="12"/>
      <c r="D5" s="12"/>
      <c r="E5" s="12"/>
      <c r="F5" s="34">
        <f t="shared" si="0"/>
        <v>1</v>
      </c>
      <c r="G5" s="45"/>
      <c r="H5" s="13" t="s">
        <v>63</v>
      </c>
      <c r="I5" s="43"/>
      <c r="J5" s="43"/>
      <c r="K5" s="43"/>
      <c r="L5" s="43"/>
      <c r="M5" s="43"/>
      <c r="N5" s="43" t="s">
        <v>75</v>
      </c>
      <c r="O5" s="46" t="b">
        <f t="shared" si="1"/>
        <v>0</v>
      </c>
      <c r="R5"/>
      <c r="T5"/>
    </row>
    <row r="6" spans="1:20" ht="15.75" thickBot="1" x14ac:dyDescent="0.3">
      <c r="A6" s="20">
        <f>'Opšti podaci učenika'!A7</f>
        <v>5</v>
      </c>
      <c r="B6" s="21" t="str">
        <f>'Opšti podaci učenika'!B7&amp;" "&amp;'Opšti podaci učenika'!C7</f>
        <v xml:space="preserve"> </v>
      </c>
      <c r="C6" s="12"/>
      <c r="D6" s="12"/>
      <c r="E6" s="12"/>
      <c r="F6" s="34">
        <f t="shared" si="0"/>
        <v>1</v>
      </c>
      <c r="G6" s="45"/>
      <c r="H6" s="13" t="s">
        <v>63</v>
      </c>
      <c r="I6" s="43"/>
      <c r="J6" s="43"/>
      <c r="K6" s="43"/>
      <c r="L6" s="43"/>
      <c r="M6" s="43"/>
      <c r="N6" s="43" t="s">
        <v>75</v>
      </c>
      <c r="O6" s="46" t="b">
        <f t="shared" si="1"/>
        <v>0</v>
      </c>
      <c r="R6"/>
      <c r="T6"/>
    </row>
    <row r="7" spans="1:20" ht="15.75" thickBot="1" x14ac:dyDescent="0.3">
      <c r="A7" s="20">
        <f>'Opšti podaci učenika'!A8</f>
        <v>6</v>
      </c>
      <c r="B7" s="21" t="str">
        <f>'Opšti podaci učenika'!B8&amp;" "&amp;'Opšti podaci učenika'!C8</f>
        <v xml:space="preserve"> </v>
      </c>
      <c r="C7" s="12"/>
      <c r="D7" s="12"/>
      <c r="E7" s="12"/>
      <c r="F7" s="34">
        <f t="shared" si="0"/>
        <v>1</v>
      </c>
      <c r="G7" s="45"/>
      <c r="H7" s="13" t="s">
        <v>63</v>
      </c>
      <c r="I7" s="43"/>
      <c r="J7" s="43"/>
      <c r="K7" s="43"/>
      <c r="L7" s="43"/>
      <c r="M7" s="43"/>
      <c r="N7" s="43" t="s">
        <v>75</v>
      </c>
      <c r="O7" s="46" t="b">
        <f t="shared" si="1"/>
        <v>0</v>
      </c>
      <c r="R7"/>
      <c r="T7"/>
    </row>
    <row r="8" spans="1:20" ht="15.75" thickBot="1" x14ac:dyDescent="0.3">
      <c r="A8" s="20">
        <f>'Opšti podaci učenika'!A9</f>
        <v>7</v>
      </c>
      <c r="B8" s="21" t="str">
        <f>'Opšti podaci učenika'!B9&amp;" "&amp;'Opšti podaci učenika'!C9</f>
        <v xml:space="preserve"> </v>
      </c>
      <c r="C8" s="12"/>
      <c r="D8" s="12"/>
      <c r="E8" s="12"/>
      <c r="F8" s="34">
        <f t="shared" si="0"/>
        <v>1</v>
      </c>
      <c r="G8" s="45"/>
      <c r="H8" s="13" t="s">
        <v>63</v>
      </c>
      <c r="I8" s="43"/>
      <c r="J8" s="43"/>
      <c r="K8" s="43"/>
      <c r="L8" s="43"/>
      <c r="M8" s="43"/>
      <c r="N8" s="43" t="s">
        <v>75</v>
      </c>
      <c r="O8" s="46" t="b">
        <f t="shared" si="1"/>
        <v>0</v>
      </c>
      <c r="R8"/>
      <c r="T8"/>
    </row>
    <row r="9" spans="1:20" ht="15.75" thickBot="1" x14ac:dyDescent="0.3">
      <c r="A9" s="20">
        <f>'Opšti podaci učenika'!A10</f>
        <v>8</v>
      </c>
      <c r="B9" s="21" t="str">
        <f>'Opšti podaci učenika'!B10&amp;" "&amp;'Opšti podaci učenika'!C10</f>
        <v xml:space="preserve"> </v>
      </c>
      <c r="C9" s="12"/>
      <c r="D9" s="12"/>
      <c r="E9" s="12"/>
      <c r="F9" s="34">
        <f t="shared" si="0"/>
        <v>1</v>
      </c>
      <c r="G9" s="45"/>
      <c r="H9" s="13" t="s">
        <v>63</v>
      </c>
      <c r="I9" s="43"/>
      <c r="J9" s="43"/>
      <c r="K9" s="43"/>
      <c r="L9" s="43"/>
      <c r="M9" s="43"/>
      <c r="N9" s="43" t="s">
        <v>75</v>
      </c>
      <c r="O9" s="46" t="b">
        <f t="shared" si="1"/>
        <v>0</v>
      </c>
      <c r="R9"/>
      <c r="T9"/>
    </row>
    <row r="10" spans="1:20" ht="15.75" thickBot="1" x14ac:dyDescent="0.3">
      <c r="A10" s="20">
        <f>'Opšti podaci učenika'!A11</f>
        <v>9</v>
      </c>
      <c r="B10" s="21" t="str">
        <f>'Opšti podaci učenika'!B11&amp;" "&amp;'Opšti podaci učenika'!C11</f>
        <v xml:space="preserve"> </v>
      </c>
      <c r="C10" s="12"/>
      <c r="D10" s="12"/>
      <c r="E10" s="12"/>
      <c r="F10" s="34">
        <f t="shared" si="0"/>
        <v>1</v>
      </c>
      <c r="G10" s="45"/>
      <c r="H10" s="13" t="s">
        <v>63</v>
      </c>
      <c r="I10" s="43"/>
      <c r="J10" s="43"/>
      <c r="K10" s="43"/>
      <c r="L10" s="43"/>
      <c r="M10" s="43"/>
      <c r="N10" s="43" t="s">
        <v>75</v>
      </c>
      <c r="O10" s="46" t="b">
        <f t="shared" si="1"/>
        <v>0</v>
      </c>
      <c r="R10"/>
      <c r="T10"/>
    </row>
    <row r="11" spans="1:20" ht="15.75" thickBot="1" x14ac:dyDescent="0.3">
      <c r="A11" s="20">
        <f>'Opšti podaci učenika'!A12</f>
        <v>10</v>
      </c>
      <c r="B11" s="21" t="str">
        <f>'Opšti podaci učenika'!B12&amp;" "&amp;'Opšti podaci učenika'!C12</f>
        <v xml:space="preserve"> </v>
      </c>
      <c r="C11" s="12"/>
      <c r="D11" s="12"/>
      <c r="E11" s="12"/>
      <c r="F11" s="34">
        <f t="shared" si="0"/>
        <v>1</v>
      </c>
      <c r="G11" s="45"/>
      <c r="H11" s="13" t="s">
        <v>63</v>
      </c>
      <c r="I11" s="43"/>
      <c r="J11" s="43"/>
      <c r="K11" s="43"/>
      <c r="L11" s="43"/>
      <c r="M11" s="43"/>
      <c r="N11" s="43" t="s">
        <v>75</v>
      </c>
      <c r="O11" s="46" t="b">
        <f t="shared" si="1"/>
        <v>0</v>
      </c>
      <c r="R11"/>
      <c r="T11"/>
    </row>
    <row r="12" spans="1:20" ht="15.75" thickBot="1" x14ac:dyDescent="0.3">
      <c r="A12" s="20">
        <f>'Opšti podaci učenika'!A13</f>
        <v>11</v>
      </c>
      <c r="B12" s="21" t="str">
        <f>'Opšti podaci učenika'!B13&amp;" "&amp;'Opšti podaci učenika'!C13</f>
        <v xml:space="preserve"> </v>
      </c>
      <c r="C12" s="12"/>
      <c r="D12" s="12"/>
      <c r="E12" s="12"/>
      <c r="F12" s="34">
        <f t="shared" si="0"/>
        <v>1</v>
      </c>
      <c r="G12" s="45"/>
      <c r="H12" s="13" t="s">
        <v>63</v>
      </c>
      <c r="I12" s="43"/>
      <c r="J12" s="43"/>
      <c r="K12" s="43"/>
      <c r="L12" s="43"/>
      <c r="M12" s="43"/>
      <c r="N12" s="43" t="s">
        <v>75</v>
      </c>
      <c r="O12" s="46" t="b">
        <f t="shared" si="1"/>
        <v>0</v>
      </c>
      <c r="R12"/>
      <c r="T12"/>
    </row>
    <row r="13" spans="1:20" ht="15.75" thickBot="1" x14ac:dyDescent="0.3">
      <c r="A13" s="20">
        <f>'Opšti podaci učenika'!A14</f>
        <v>12</v>
      </c>
      <c r="B13" s="21" t="str">
        <f>'Opšti podaci učenika'!B14&amp;" "&amp;'Opšti podaci učenika'!C14</f>
        <v xml:space="preserve"> </v>
      </c>
      <c r="C13" s="12"/>
      <c r="D13" s="12"/>
      <c r="E13" s="12"/>
      <c r="F13" s="34">
        <f t="shared" si="0"/>
        <v>1</v>
      </c>
      <c r="G13" s="45"/>
      <c r="H13" s="13" t="s">
        <v>63</v>
      </c>
      <c r="I13" s="43"/>
      <c r="J13" s="43"/>
      <c r="K13" s="43"/>
      <c r="L13" s="43"/>
      <c r="M13" s="43"/>
      <c r="N13" s="43" t="s">
        <v>75</v>
      </c>
      <c r="O13" s="46" t="b">
        <f t="shared" si="1"/>
        <v>0</v>
      </c>
      <c r="R13"/>
      <c r="T13"/>
    </row>
    <row r="14" spans="1:20" ht="15.75" thickBot="1" x14ac:dyDescent="0.3">
      <c r="A14" s="20">
        <f>'Opšti podaci učenika'!A15</f>
        <v>13</v>
      </c>
      <c r="B14" s="21" t="str">
        <f>'Opšti podaci učenika'!B15&amp;" "&amp;'Opšti podaci učenika'!C15</f>
        <v xml:space="preserve"> </v>
      </c>
      <c r="C14" s="12"/>
      <c r="D14" s="12"/>
      <c r="E14" s="12"/>
      <c r="F14" s="34">
        <f t="shared" si="0"/>
        <v>1</v>
      </c>
      <c r="G14" s="45"/>
      <c r="H14" s="13" t="s">
        <v>63</v>
      </c>
      <c r="I14" s="43"/>
      <c r="J14" s="43"/>
      <c r="K14" s="43"/>
      <c r="L14" s="43"/>
      <c r="M14" s="43"/>
      <c r="N14" s="43" t="s">
        <v>75</v>
      </c>
      <c r="O14" s="46" t="b">
        <f t="shared" si="1"/>
        <v>0</v>
      </c>
      <c r="R14"/>
      <c r="T14"/>
    </row>
    <row r="15" spans="1:20" ht="15.75" thickBot="1" x14ac:dyDescent="0.3">
      <c r="A15" s="20">
        <f>'Opšti podaci učenika'!A16</f>
        <v>14</v>
      </c>
      <c r="B15" s="21" t="str">
        <f>'Opšti podaci učenika'!B16&amp;" "&amp;'Opšti podaci učenika'!C16</f>
        <v xml:space="preserve"> </v>
      </c>
      <c r="C15" s="12"/>
      <c r="D15" s="12"/>
      <c r="E15" s="12"/>
      <c r="F15" s="34">
        <f t="shared" si="0"/>
        <v>1</v>
      </c>
      <c r="G15" s="45"/>
      <c r="H15" s="13" t="s">
        <v>63</v>
      </c>
      <c r="I15" s="43"/>
      <c r="J15" s="43"/>
      <c r="K15" s="43"/>
      <c r="L15" s="43"/>
      <c r="M15" s="43"/>
      <c r="N15" s="43" t="s">
        <v>75</v>
      </c>
      <c r="O15" s="46" t="b">
        <f t="shared" si="1"/>
        <v>0</v>
      </c>
      <c r="R15"/>
      <c r="T15"/>
    </row>
    <row r="16" spans="1:20" ht="15.75" thickBot="1" x14ac:dyDescent="0.3">
      <c r="A16" s="20">
        <f>'Opšti podaci učenika'!A17</f>
        <v>15</v>
      </c>
      <c r="B16" s="21" t="str">
        <f>'Opšti podaci učenika'!B17&amp;" "&amp;'Opšti podaci učenika'!C17</f>
        <v xml:space="preserve"> </v>
      </c>
      <c r="C16" s="12"/>
      <c r="D16" s="12"/>
      <c r="E16" s="12"/>
      <c r="F16" s="34">
        <f t="shared" si="0"/>
        <v>1</v>
      </c>
      <c r="G16" s="45"/>
      <c r="H16" s="13" t="s">
        <v>63</v>
      </c>
      <c r="I16" s="43"/>
      <c r="J16" s="43"/>
      <c r="K16" s="43"/>
      <c r="L16" s="43"/>
      <c r="M16" s="43"/>
      <c r="N16" s="43" t="s">
        <v>75</v>
      </c>
      <c r="O16" s="46" t="b">
        <f t="shared" si="1"/>
        <v>0</v>
      </c>
      <c r="R16"/>
      <c r="T16"/>
    </row>
    <row r="17" spans="1:20" ht="15.75" thickBot="1" x14ac:dyDescent="0.3">
      <c r="A17" s="20">
        <f>'Opšti podaci učenika'!A18</f>
        <v>16</v>
      </c>
      <c r="B17" s="21" t="str">
        <f>'Opšti podaci učenika'!B18&amp;" "&amp;'Opšti podaci učenika'!C18</f>
        <v xml:space="preserve"> </v>
      </c>
      <c r="C17" s="12"/>
      <c r="D17" s="12"/>
      <c r="E17" s="12"/>
      <c r="F17" s="34">
        <f t="shared" si="0"/>
        <v>1</v>
      </c>
      <c r="G17" s="45"/>
      <c r="H17" s="13" t="s">
        <v>63</v>
      </c>
      <c r="I17" s="43"/>
      <c r="J17" s="43"/>
      <c r="K17" s="43"/>
      <c r="L17" s="43"/>
      <c r="M17" s="43"/>
      <c r="N17" s="43" t="s">
        <v>75</v>
      </c>
      <c r="O17" s="46" t="b">
        <f t="shared" si="1"/>
        <v>0</v>
      </c>
      <c r="R17"/>
      <c r="T17"/>
    </row>
    <row r="18" spans="1:20" ht="15.75" thickBot="1" x14ac:dyDescent="0.3">
      <c r="A18" s="20">
        <f>'Opšti podaci učenika'!A19</f>
        <v>17</v>
      </c>
      <c r="B18" s="21" t="str">
        <f>'Opšti podaci učenika'!B19&amp;" "&amp;'Opšti podaci učenika'!C19</f>
        <v xml:space="preserve"> </v>
      </c>
      <c r="C18" s="12"/>
      <c r="D18" s="12"/>
      <c r="E18" s="12"/>
      <c r="F18" s="34">
        <f t="shared" si="0"/>
        <v>1</v>
      </c>
      <c r="G18" s="45"/>
      <c r="H18" s="13" t="s">
        <v>63</v>
      </c>
      <c r="I18" s="43"/>
      <c r="J18" s="43"/>
      <c r="K18" s="43"/>
      <c r="L18" s="43"/>
      <c r="M18" s="43"/>
      <c r="N18" s="43" t="s">
        <v>75</v>
      </c>
      <c r="O18" s="46" t="b">
        <f t="shared" si="1"/>
        <v>0</v>
      </c>
      <c r="R18"/>
      <c r="T18"/>
    </row>
    <row r="19" spans="1:20" ht="15.75" thickBot="1" x14ac:dyDescent="0.3">
      <c r="A19" s="20">
        <f>'Opšti podaci učenika'!A20</f>
        <v>18</v>
      </c>
      <c r="B19" s="21" t="str">
        <f>'Opšti podaci učenika'!B20&amp;" "&amp;'Opšti podaci učenika'!C20</f>
        <v xml:space="preserve"> </v>
      </c>
      <c r="C19" s="12"/>
      <c r="D19" s="12"/>
      <c r="E19" s="12"/>
      <c r="F19" s="34">
        <f t="shared" si="0"/>
        <v>1</v>
      </c>
      <c r="G19" s="45"/>
      <c r="H19" s="13" t="s">
        <v>63</v>
      </c>
      <c r="I19" s="43"/>
      <c r="J19" s="43"/>
      <c r="K19" s="43"/>
      <c r="L19" s="43"/>
      <c r="M19" s="43"/>
      <c r="N19" s="43" t="s">
        <v>75</v>
      </c>
      <c r="O19" s="46" t="b">
        <f t="shared" si="1"/>
        <v>0</v>
      </c>
      <c r="R19"/>
      <c r="T19"/>
    </row>
    <row r="20" spans="1:20" ht="15.75" thickBot="1" x14ac:dyDescent="0.3">
      <c r="A20" s="20">
        <f>'Opšti podaci učenika'!A21</f>
        <v>19</v>
      </c>
      <c r="B20" s="21" t="str">
        <f>'Opšti podaci učenika'!B21&amp;" "&amp;'Opšti podaci učenika'!C21</f>
        <v xml:space="preserve"> </v>
      </c>
      <c r="C20" s="12"/>
      <c r="D20" s="12"/>
      <c r="E20" s="12"/>
      <c r="F20" s="34">
        <f t="shared" si="0"/>
        <v>1</v>
      </c>
      <c r="G20" s="45"/>
      <c r="H20" s="13" t="s">
        <v>63</v>
      </c>
      <c r="I20" s="43"/>
      <c r="J20" s="43"/>
      <c r="K20" s="43"/>
      <c r="L20" s="43"/>
      <c r="M20" s="43"/>
      <c r="N20" s="43" t="s">
        <v>75</v>
      </c>
      <c r="O20" s="46" t="b">
        <f t="shared" si="1"/>
        <v>0</v>
      </c>
      <c r="R20"/>
      <c r="T20"/>
    </row>
    <row r="21" spans="1:20" ht="15.75" thickBot="1" x14ac:dyDescent="0.3">
      <c r="A21" s="20">
        <f>'Opšti podaci učenika'!A22</f>
        <v>20</v>
      </c>
      <c r="B21" s="21" t="str">
        <f>'Opšti podaci učenika'!B22&amp;" "&amp;'Opšti podaci učenika'!C22</f>
        <v xml:space="preserve"> </v>
      </c>
      <c r="C21" s="12"/>
      <c r="D21" s="12"/>
      <c r="E21" s="12"/>
      <c r="F21" s="34">
        <f t="shared" si="0"/>
        <v>1</v>
      </c>
      <c r="G21" s="45"/>
      <c r="H21" s="13" t="s">
        <v>63</v>
      </c>
      <c r="I21" s="43"/>
      <c r="J21" s="43"/>
      <c r="K21" s="43"/>
      <c r="L21" s="43"/>
      <c r="M21" s="43"/>
      <c r="N21" s="43" t="s">
        <v>75</v>
      </c>
      <c r="O21" s="46" t="b">
        <f t="shared" si="1"/>
        <v>0</v>
      </c>
      <c r="R21"/>
      <c r="T21"/>
    </row>
    <row r="22" spans="1:20" ht="15.75" thickBot="1" x14ac:dyDescent="0.3">
      <c r="A22" s="20">
        <f>'Opšti podaci učenika'!A23</f>
        <v>21</v>
      </c>
      <c r="B22" s="21" t="str">
        <f>'Opšti podaci učenika'!B23&amp;" "&amp;'Opšti podaci učenika'!C23</f>
        <v xml:space="preserve"> </v>
      </c>
      <c r="C22" s="12"/>
      <c r="D22" s="12"/>
      <c r="E22" s="12"/>
      <c r="F22" s="34">
        <f t="shared" si="0"/>
        <v>1</v>
      </c>
      <c r="G22" s="45"/>
      <c r="H22" s="13" t="s">
        <v>63</v>
      </c>
      <c r="I22" s="43"/>
      <c r="J22" s="43"/>
      <c r="K22" s="43"/>
      <c r="L22" s="43"/>
      <c r="M22" s="43"/>
      <c r="N22" s="43" t="s">
        <v>75</v>
      </c>
      <c r="O22" s="46" t="b">
        <f t="shared" si="1"/>
        <v>0</v>
      </c>
      <c r="R22"/>
      <c r="T22"/>
    </row>
    <row r="23" spans="1:20" ht="15.75" thickBot="1" x14ac:dyDescent="0.3">
      <c r="A23" s="20">
        <f>'Opšti podaci učenika'!A24</f>
        <v>22</v>
      </c>
      <c r="B23" s="21" t="str">
        <f>'Opšti podaci učenika'!B24&amp;" "&amp;'Opšti podaci učenika'!C24</f>
        <v xml:space="preserve"> </v>
      </c>
      <c r="C23" s="12"/>
      <c r="D23" s="12"/>
      <c r="E23" s="12"/>
      <c r="F23" s="34">
        <f t="shared" si="0"/>
        <v>1</v>
      </c>
      <c r="G23" s="45"/>
      <c r="H23" s="13" t="s">
        <v>63</v>
      </c>
      <c r="I23" s="43"/>
      <c r="J23" s="43"/>
      <c r="K23" s="43"/>
      <c r="L23" s="43"/>
      <c r="M23" s="43"/>
      <c r="N23" s="43" t="s">
        <v>75</v>
      </c>
      <c r="O23" s="46" t="b">
        <f t="shared" si="1"/>
        <v>0</v>
      </c>
      <c r="R23"/>
      <c r="T23"/>
    </row>
    <row r="24" spans="1:20" ht="15.75" thickBot="1" x14ac:dyDescent="0.3">
      <c r="A24" s="20">
        <f>'Opšti podaci učenika'!A25</f>
        <v>23</v>
      </c>
      <c r="B24" s="21" t="str">
        <f>'Opšti podaci učenika'!B25&amp;" "&amp;'Opšti podaci učenika'!C25</f>
        <v xml:space="preserve"> </v>
      </c>
      <c r="C24" s="12"/>
      <c r="D24" s="12"/>
      <c r="E24" s="12"/>
      <c r="F24" s="34">
        <f t="shared" si="0"/>
        <v>1</v>
      </c>
      <c r="G24" s="45"/>
      <c r="H24" s="13" t="s">
        <v>63</v>
      </c>
      <c r="I24" s="43"/>
      <c r="J24" s="43"/>
      <c r="K24" s="43"/>
      <c r="L24" s="43"/>
      <c r="M24" s="43"/>
      <c r="N24" s="43" t="s">
        <v>75</v>
      </c>
      <c r="O24" s="46" t="b">
        <f t="shared" si="1"/>
        <v>0</v>
      </c>
      <c r="R24"/>
      <c r="T24"/>
    </row>
    <row r="25" spans="1:20" ht="15.75" thickBot="1" x14ac:dyDescent="0.3">
      <c r="A25" s="20">
        <f>'Opšti podaci učenika'!A26</f>
        <v>24</v>
      </c>
      <c r="B25" s="21" t="str">
        <f>'Opšti podaci učenika'!B26&amp;" "&amp;'Opšti podaci učenika'!C26</f>
        <v xml:space="preserve"> </v>
      </c>
      <c r="C25" s="12"/>
      <c r="D25" s="12"/>
      <c r="E25" s="12"/>
      <c r="F25" s="34">
        <f t="shared" si="0"/>
        <v>1</v>
      </c>
      <c r="G25" s="45"/>
      <c r="H25" s="13" t="s">
        <v>63</v>
      </c>
      <c r="I25" s="43"/>
      <c r="J25" s="43"/>
      <c r="K25" s="43"/>
      <c r="L25" s="43"/>
      <c r="M25" s="43"/>
      <c r="N25" s="43" t="s">
        <v>75</v>
      </c>
      <c r="O25" s="46" t="b">
        <f t="shared" si="1"/>
        <v>0</v>
      </c>
      <c r="R25"/>
      <c r="T25"/>
    </row>
    <row r="26" spans="1:20" ht="15.75" thickBot="1" x14ac:dyDescent="0.3">
      <c r="A26" s="20">
        <f>'Opšti podaci učenika'!A27</f>
        <v>25</v>
      </c>
      <c r="B26" s="21" t="str">
        <f>'Opšti podaci učenika'!B27&amp;" "&amp;'Opšti podaci učenika'!C27</f>
        <v xml:space="preserve"> </v>
      </c>
      <c r="C26" s="12"/>
      <c r="D26" s="12"/>
      <c r="E26" s="12"/>
      <c r="F26" s="34">
        <f t="shared" si="0"/>
        <v>1</v>
      </c>
      <c r="G26" s="45"/>
      <c r="H26" s="13" t="s">
        <v>63</v>
      </c>
      <c r="I26" s="43"/>
      <c r="J26" s="43"/>
      <c r="K26" s="43"/>
      <c r="L26" s="43"/>
      <c r="M26" s="43"/>
      <c r="N26" s="43" t="s">
        <v>75</v>
      </c>
      <c r="O26" s="46" t="b">
        <f t="shared" si="1"/>
        <v>0</v>
      </c>
      <c r="R26"/>
      <c r="T26"/>
    </row>
    <row r="27" spans="1:20" ht="15.75" thickBot="1" x14ac:dyDescent="0.3">
      <c r="A27" s="20">
        <f>'Opšti podaci učenika'!A28</f>
        <v>26</v>
      </c>
      <c r="B27" s="21" t="str">
        <f>'Opšti podaci učenika'!B28&amp;" "&amp;'Opšti podaci učenika'!C28</f>
        <v xml:space="preserve"> </v>
      </c>
      <c r="C27" s="12"/>
      <c r="D27" s="12"/>
      <c r="E27" s="12"/>
      <c r="F27" s="34">
        <f t="shared" si="0"/>
        <v>1</v>
      </c>
      <c r="G27" s="45"/>
      <c r="H27" s="13" t="s">
        <v>63</v>
      </c>
      <c r="I27" s="43"/>
      <c r="J27" s="43"/>
      <c r="K27" s="43"/>
      <c r="L27" s="43"/>
      <c r="M27" s="43"/>
      <c r="N27" s="43" t="s">
        <v>75</v>
      </c>
      <c r="O27" s="46" t="b">
        <f t="shared" si="1"/>
        <v>0</v>
      </c>
      <c r="R27"/>
      <c r="T27"/>
    </row>
    <row r="28" spans="1:20" ht="15.75" thickBot="1" x14ac:dyDescent="0.3">
      <c r="A28" s="20">
        <f>'Opšti podaci učenika'!A29</f>
        <v>27</v>
      </c>
      <c r="B28" s="21" t="str">
        <f>'Opšti podaci učenika'!B29&amp;" "&amp;'Opšti podaci učenika'!C29</f>
        <v xml:space="preserve"> </v>
      </c>
      <c r="C28" s="12"/>
      <c r="D28" s="12"/>
      <c r="E28" s="12"/>
      <c r="F28" s="34">
        <f t="shared" si="0"/>
        <v>1</v>
      </c>
      <c r="G28" s="45"/>
      <c r="H28" s="13" t="s">
        <v>63</v>
      </c>
      <c r="I28" s="43"/>
      <c r="J28" s="43"/>
      <c r="K28" s="43"/>
      <c r="L28" s="43"/>
      <c r="M28" s="43"/>
      <c r="N28" s="43" t="s">
        <v>75</v>
      </c>
      <c r="O28" s="46" t="b">
        <f t="shared" si="1"/>
        <v>0</v>
      </c>
      <c r="R28"/>
      <c r="T28"/>
    </row>
    <row r="29" spans="1:20" ht="15.75" thickBot="1" x14ac:dyDescent="0.3">
      <c r="A29" s="20">
        <f>'Opšti podaci učenika'!A30</f>
        <v>28</v>
      </c>
      <c r="B29" s="21" t="str">
        <f>'Opšti podaci učenika'!B30&amp;" "&amp;'Opšti podaci učenika'!C30</f>
        <v xml:space="preserve"> </v>
      </c>
      <c r="C29" s="12"/>
      <c r="D29" s="12"/>
      <c r="E29" s="12"/>
      <c r="F29" s="34">
        <f t="shared" si="0"/>
        <v>1</v>
      </c>
      <c r="G29" s="45"/>
      <c r="H29" s="13" t="s">
        <v>63</v>
      </c>
      <c r="I29" s="43"/>
      <c r="J29" s="43"/>
      <c r="K29" s="43"/>
      <c r="L29" s="43"/>
      <c r="M29" s="43"/>
      <c r="N29" s="43" t="s">
        <v>75</v>
      </c>
      <c r="O29" s="46" t="b">
        <f t="shared" si="1"/>
        <v>0</v>
      </c>
      <c r="R29"/>
      <c r="T29"/>
    </row>
    <row r="30" spans="1:20" ht="15.75" thickBot="1" x14ac:dyDescent="0.3">
      <c r="A30" s="20">
        <f>'Opšti podaci učenika'!A31</f>
        <v>29</v>
      </c>
      <c r="B30" s="21" t="str">
        <f>'Opšti podaci učenika'!B31&amp;" "&amp;'Opšti podaci učenika'!C31</f>
        <v xml:space="preserve"> </v>
      </c>
      <c r="C30" s="12"/>
      <c r="D30" s="12"/>
      <c r="E30" s="12"/>
      <c r="F30" s="34">
        <f t="shared" si="0"/>
        <v>1</v>
      </c>
      <c r="G30" s="45"/>
      <c r="H30" s="13" t="s">
        <v>63</v>
      </c>
      <c r="I30" s="43"/>
      <c r="J30" s="43"/>
      <c r="K30" s="43"/>
      <c r="L30" s="43"/>
      <c r="M30" s="43"/>
      <c r="N30" s="43" t="s">
        <v>75</v>
      </c>
      <c r="O30" s="46" t="b">
        <f t="shared" si="1"/>
        <v>0</v>
      </c>
      <c r="R30"/>
      <c r="T30"/>
    </row>
    <row r="31" spans="1:20" ht="15.75" thickBot="1" x14ac:dyDescent="0.3">
      <c r="A31" s="20">
        <f>'Opšti podaci učenika'!A32</f>
        <v>30</v>
      </c>
      <c r="B31" s="21" t="str">
        <f>'Opšti podaci učenika'!B32&amp;" "&amp;'Opšti podaci učenika'!C32</f>
        <v xml:space="preserve"> </v>
      </c>
      <c r="C31" s="12"/>
      <c r="D31" s="12"/>
      <c r="E31" s="12"/>
      <c r="F31" s="34">
        <f t="shared" si="0"/>
        <v>1</v>
      </c>
      <c r="G31" s="45"/>
      <c r="H31" s="13" t="s">
        <v>63</v>
      </c>
      <c r="I31" s="43"/>
      <c r="J31" s="43"/>
      <c r="K31" s="43"/>
      <c r="L31" s="43"/>
      <c r="M31" s="43"/>
      <c r="N31" s="43" t="s">
        <v>75</v>
      </c>
      <c r="O31" s="46" t="b">
        <f t="shared" si="1"/>
        <v>0</v>
      </c>
      <c r="R31"/>
      <c r="T31"/>
    </row>
    <row r="32" spans="1:20" ht="15.75" thickBot="1" x14ac:dyDescent="0.3">
      <c r="A32" s="20">
        <f>'Opšti podaci učenika'!A33</f>
        <v>31</v>
      </c>
      <c r="B32" s="21" t="str">
        <f>'Opšti podaci učenika'!B33&amp;" "&amp;'Opšti podaci učenika'!C33</f>
        <v xml:space="preserve"> </v>
      </c>
      <c r="C32" s="12"/>
      <c r="D32" s="12"/>
      <c r="E32" s="12"/>
      <c r="F32" s="34">
        <f t="shared" si="0"/>
        <v>1</v>
      </c>
      <c r="G32" s="45"/>
      <c r="H32" s="13" t="s">
        <v>63</v>
      </c>
      <c r="I32" s="43"/>
      <c r="J32" s="43"/>
      <c r="K32" s="43"/>
      <c r="L32" s="43"/>
      <c r="M32" s="43"/>
      <c r="N32" s="43" t="s">
        <v>75</v>
      </c>
      <c r="O32" s="46" t="b">
        <f t="shared" si="1"/>
        <v>0</v>
      </c>
      <c r="R32"/>
      <c r="T32"/>
    </row>
    <row r="33" spans="1:20" ht="15.75" thickBot="1" x14ac:dyDescent="0.3">
      <c r="A33" s="20">
        <f>'Opšti podaci učenika'!A34</f>
        <v>32</v>
      </c>
      <c r="B33" s="21" t="str">
        <f>'Opšti podaci učenika'!B34&amp;" "&amp;'Opšti podaci učenika'!C34</f>
        <v xml:space="preserve"> </v>
      </c>
      <c r="C33" s="12"/>
      <c r="D33" s="12"/>
      <c r="E33" s="12"/>
      <c r="F33" s="34">
        <f t="shared" si="0"/>
        <v>1</v>
      </c>
      <c r="G33" s="45"/>
      <c r="H33" s="13" t="s">
        <v>63</v>
      </c>
      <c r="I33" s="43"/>
      <c r="J33" s="43"/>
      <c r="K33" s="43"/>
      <c r="L33" s="43"/>
      <c r="M33" s="43"/>
      <c r="N33" s="43" t="s">
        <v>75</v>
      </c>
      <c r="O33" s="46" t="b">
        <f t="shared" si="1"/>
        <v>0</v>
      </c>
      <c r="R33"/>
      <c r="T33"/>
    </row>
    <row r="34" spans="1:20" ht="15.75" thickBot="1" x14ac:dyDescent="0.3">
      <c r="A34" s="20">
        <f>'Opšti podaci učenika'!A35</f>
        <v>33</v>
      </c>
      <c r="B34" s="21" t="str">
        <f>'Opšti podaci učenika'!B35&amp;" "&amp;'Opšti podaci učenika'!C35</f>
        <v xml:space="preserve"> </v>
      </c>
      <c r="C34" s="12"/>
      <c r="D34" s="12"/>
      <c r="E34" s="12"/>
      <c r="F34" s="34">
        <f t="shared" si="0"/>
        <v>1</v>
      </c>
      <c r="G34" s="45"/>
      <c r="H34" s="13" t="s">
        <v>63</v>
      </c>
      <c r="I34" s="43"/>
      <c r="J34" s="43"/>
      <c r="K34" s="43"/>
      <c r="L34" s="43"/>
      <c r="M34" s="43"/>
      <c r="N34" s="43" t="s">
        <v>75</v>
      </c>
      <c r="O34" s="46" t="b">
        <f t="shared" si="1"/>
        <v>0</v>
      </c>
      <c r="R34"/>
      <c r="T34"/>
    </row>
    <row r="35" spans="1:20" ht="15.75" thickBot="1" x14ac:dyDescent="0.3">
      <c r="A35" s="20">
        <f>'Opšti podaci učenika'!A36</f>
        <v>34</v>
      </c>
      <c r="B35" s="21" t="str">
        <f>'Opšti podaci učenika'!B36&amp;" "&amp;'Opšti podaci učenika'!C36</f>
        <v xml:space="preserve"> </v>
      </c>
      <c r="C35" s="12"/>
      <c r="D35" s="12"/>
      <c r="E35" s="12"/>
      <c r="F35" s="34">
        <f t="shared" si="0"/>
        <v>1</v>
      </c>
      <c r="G35" s="45"/>
      <c r="H35" s="13" t="s">
        <v>63</v>
      </c>
      <c r="I35" s="43"/>
      <c r="J35" s="43"/>
      <c r="K35" s="43"/>
      <c r="L35" s="43"/>
      <c r="M35" s="43"/>
      <c r="N35" s="43" t="s">
        <v>75</v>
      </c>
      <c r="O35" s="46" t="b">
        <f t="shared" si="1"/>
        <v>0</v>
      </c>
      <c r="R35"/>
      <c r="T35"/>
    </row>
    <row r="36" spans="1:20" x14ac:dyDescent="0.25">
      <c r="A36" s="20">
        <f>'Opšti podaci učenika'!A37</f>
        <v>35</v>
      </c>
      <c r="B36" s="21" t="str">
        <f>'Opšti podaci učenika'!B37&amp;" "&amp;'Opšti podaci učenika'!C37</f>
        <v xml:space="preserve"> </v>
      </c>
      <c r="C36" s="12"/>
      <c r="D36" s="12"/>
      <c r="E36" s="12"/>
      <c r="F36" s="34">
        <f t="shared" si="0"/>
        <v>1</v>
      </c>
      <c r="G36" s="45"/>
      <c r="H36" s="13" t="s">
        <v>63</v>
      </c>
      <c r="I36" s="43"/>
      <c r="J36" s="43"/>
      <c r="K36" s="43"/>
      <c r="L36" s="43"/>
      <c r="M36" s="43"/>
      <c r="N36" s="43" t="s">
        <v>75</v>
      </c>
      <c r="O36" s="46" t="b">
        <f t="shared" si="1"/>
        <v>0</v>
      </c>
      <c r="R36"/>
      <c r="T36"/>
    </row>
    <row r="37" spans="1:20" x14ac:dyDescent="0.25">
      <c r="I37" s="41"/>
      <c r="J37" s="41"/>
      <c r="K37" s="41"/>
      <c r="R37"/>
      <c r="T37"/>
    </row>
  </sheetData>
  <conditionalFormatting sqref="C2:G36">
    <cfRule type="cellIs" dxfId="0" priority="1" operator="equal">
      <formula>1</formula>
    </cfRule>
  </conditionalFormatting>
  <dataValidations count="1">
    <dataValidation type="whole" allowBlank="1" showInputMessage="1" showErrorMessage="1" sqref="C2:E36">
      <formula1>1</formula1>
      <formula2>5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Liste!$C$1:$C$2</xm:f>
          </x14:formula1>
          <xm:sqref>H2:H36</xm:sqref>
        </x14:dataValidation>
        <x14:dataValidation type="list" allowBlank="1" showInputMessage="1" showErrorMessage="1">
          <x14:formula1>
            <xm:f>Liste!$D$1:$D$2</xm:f>
          </x14:formula1>
          <xm:sqref>G2:G36</xm:sqref>
        </x14:dataValidation>
        <x14:dataValidation type="list" allowBlank="1" showInputMessage="1" showErrorMessage="1">
          <x14:formula1>
            <xm:f>Liste!$E$1:$E$2</xm:f>
          </x14:formula1>
          <xm:sqref>N2:N36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G6"/>
  <sheetViews>
    <sheetView workbookViewId="0">
      <selection activeCell="G2" sqref="G2"/>
    </sheetView>
  </sheetViews>
  <sheetFormatPr defaultRowHeight="15" x14ac:dyDescent="0.25"/>
  <cols>
    <col min="1" max="1" width="20.85546875" customWidth="1"/>
    <col min="7" max="7" width="20.28515625" customWidth="1"/>
  </cols>
  <sheetData>
    <row r="1" spans="1:7" x14ac:dyDescent="0.25">
      <c r="A1" t="s">
        <v>52</v>
      </c>
      <c r="B1" t="s">
        <v>55</v>
      </c>
      <c r="C1" t="s">
        <v>63</v>
      </c>
      <c r="D1" t="s">
        <v>45</v>
      </c>
      <c r="E1" t="s">
        <v>75</v>
      </c>
      <c r="F1">
        <v>0</v>
      </c>
      <c r="G1" t="s">
        <v>77</v>
      </c>
    </row>
    <row r="2" spans="1:7" x14ac:dyDescent="0.25">
      <c r="A2" t="s">
        <v>53</v>
      </c>
      <c r="B2" t="s">
        <v>56</v>
      </c>
      <c r="C2" t="s">
        <v>62</v>
      </c>
      <c r="D2" t="s">
        <v>44</v>
      </c>
      <c r="E2" t="s">
        <v>76</v>
      </c>
      <c r="F2">
        <v>1</v>
      </c>
      <c r="G2" t="s">
        <v>80</v>
      </c>
    </row>
    <row r="3" spans="1:7" x14ac:dyDescent="0.25">
      <c r="A3" t="s">
        <v>54</v>
      </c>
      <c r="F3">
        <v>2</v>
      </c>
      <c r="G3" t="s">
        <v>81</v>
      </c>
    </row>
    <row r="4" spans="1:7" x14ac:dyDescent="0.25">
      <c r="F4">
        <v>3</v>
      </c>
      <c r="G4" t="s">
        <v>82</v>
      </c>
    </row>
    <row r="5" spans="1:7" x14ac:dyDescent="0.25">
      <c r="F5">
        <v>4</v>
      </c>
      <c r="G5" t="s">
        <v>83</v>
      </c>
    </row>
    <row r="6" spans="1:7" x14ac:dyDescent="0.25">
      <c r="F6">
        <v>5</v>
      </c>
      <c r="G6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BO35"/>
  <sheetViews>
    <sheetView topLeftCell="T1" workbookViewId="0">
      <selection activeCell="AF1" sqref="AF1"/>
    </sheetView>
  </sheetViews>
  <sheetFormatPr defaultRowHeight="15" x14ac:dyDescent="0.25"/>
  <cols>
    <col min="1" max="1" width="9.140625" style="7"/>
    <col min="2" max="2" width="19" style="7" customWidth="1"/>
    <col min="3" max="3" width="20.140625" style="7" customWidth="1"/>
    <col min="4" max="4" width="12.5703125" style="7" customWidth="1"/>
    <col min="5" max="5" width="20.140625" style="7" customWidth="1"/>
    <col min="6" max="8" width="15.42578125" style="7" customWidth="1"/>
    <col min="9" max="14" width="7.140625" style="7" customWidth="1"/>
    <col min="15" max="37" width="9.140625" style="7"/>
    <col min="38" max="40" width="10.85546875" style="7" customWidth="1"/>
    <col min="41" max="41" width="9.140625" style="7"/>
    <col min="42" max="42" width="13.28515625" style="7" customWidth="1"/>
    <col min="43" max="43" width="11.5703125" style="7" customWidth="1"/>
    <col min="44" max="44" width="9.140625" style="7"/>
    <col min="45" max="45" width="11.7109375" style="7" customWidth="1"/>
    <col min="46" max="50" width="9.140625" style="7"/>
    <col min="51" max="51" width="10.5703125" style="7" customWidth="1"/>
    <col min="52" max="16384" width="9.140625" style="7"/>
  </cols>
  <sheetData>
    <row r="1" spans="1:67" x14ac:dyDescent="0.25">
      <c r="A1" s="7">
        <f>'Opšti podaci učenika'!A3</f>
        <v>1</v>
      </c>
      <c r="B1" s="7" t="str">
        <f>'Opšti podaci učenika'!B3&amp;" "&amp;'Opšti podaci učenika'!C3</f>
        <v xml:space="preserve"> </v>
      </c>
      <c r="C1" s="7">
        <f>'Opšti podaci učenika'!D3</f>
        <v>0</v>
      </c>
      <c r="D1" s="7">
        <f>'Opšti podaci učenika'!P3</f>
        <v>0</v>
      </c>
      <c r="E1" s="7" t="e">
        <f>MID(C1,1,2)&amp;"."&amp;MID(C1,3,2)&amp;"."&amp;IF(MID(C1,5,3)+0&lt;100,"2"&amp;MID(C1,5,3),"1"&amp;MID(C1,5,3))&amp;".god."</f>
        <v>#VALUE!</v>
      </c>
      <c r="F1" s="7">
        <f>'Opšti podaci učenika'!R3</f>
        <v>0</v>
      </c>
      <c r="G1" s="7">
        <f>'Opšti podaci učenika'!S3</f>
        <v>0</v>
      </c>
      <c r="H1" s="7">
        <f>'Opšti podaci učenika'!T3</f>
        <v>0</v>
      </c>
      <c r="I1" s="7">
        <f>'Opšti podaci učenika'!E3</f>
        <v>0</v>
      </c>
      <c r="J1" s="7">
        <f>'Opšti podaci učenika'!K3</f>
        <v>0</v>
      </c>
      <c r="K1" s="7">
        <f>'Opšti podaci učenika'!G3</f>
        <v>0</v>
      </c>
      <c r="L1" s="7">
        <f>'Opšti podaci učenika'!L3</f>
        <v>0</v>
      </c>
      <c r="M1" s="7">
        <f>'Opšti podaci učenika'!I3</f>
        <v>0</v>
      </c>
      <c r="N1" s="7">
        <f>'Opšti podaci učenika'!M3</f>
        <v>0</v>
      </c>
      <c r="O1" s="7">
        <f>'Opšti podaci učenika'!N3</f>
        <v>0</v>
      </c>
      <c r="P1" s="42">
        <f>'Podaci učenika u nastavi'!C2</f>
        <v>2</v>
      </c>
      <c r="Q1" s="42">
        <f>'Podaci učenika u nastavi'!D2</f>
        <v>2</v>
      </c>
      <c r="R1" s="42">
        <f>'Podaci učenika u nastavi'!E2</f>
        <v>2</v>
      </c>
      <c r="S1" s="42">
        <f>'Podaci učenika u nastavi'!F2</f>
        <v>2</v>
      </c>
      <c r="T1" s="42">
        <f>'Podaci učenika u nastavi'!G2</f>
        <v>2</v>
      </c>
      <c r="U1" s="42">
        <f>'Podaci učenika u nastavi'!H2</f>
        <v>2</v>
      </c>
      <c r="V1" s="42">
        <f>'Podaci učenika u nastavi'!I2</f>
        <v>0</v>
      </c>
      <c r="W1" s="42">
        <f>'Podaci učenika u nastavi'!J2</f>
        <v>0</v>
      </c>
      <c r="X1" s="42">
        <f>'Podaci učenika u nastavi'!K2</f>
        <v>0</v>
      </c>
      <c r="Y1" s="42">
        <f>'Podaci učenika u nastavi'!L2</f>
        <v>0</v>
      </c>
      <c r="Z1" s="42">
        <f>'Podaci učenika u nastavi'!M2</f>
        <v>0</v>
      </c>
      <c r="AA1" s="42">
        <f>'Podaci učenika u nastavi'!N2</f>
        <v>0</v>
      </c>
      <c r="AB1" s="42">
        <f>'Podaci učenika u nastavi'!O2</f>
        <v>0</v>
      </c>
      <c r="AC1" s="42" t="b">
        <f>'Podaci učenika Stručni'!O2</f>
        <v>0</v>
      </c>
      <c r="AD1" s="42" t="str">
        <f>'Podaci učenika Stručni'!N2</f>
        <v>Eksterni</v>
      </c>
      <c r="AE1" s="42">
        <f>'Podaci učenika Stručni'!G2</f>
        <v>0</v>
      </c>
      <c r="AF1" s="42" t="str">
        <f>IF(AD1="Eksterni","Stručna teorija",IF(AD1="Interni","Stručni rad",""))</f>
        <v>Stručna teorija</v>
      </c>
      <c r="AG1" s="42">
        <f>'Podaci učenika Stručni'!C2</f>
        <v>0</v>
      </c>
      <c r="AH1" s="42">
        <f>'Podaci učenika Stručni'!D2</f>
        <v>0</v>
      </c>
      <c r="AI1" s="42">
        <f>'Podaci učenika Stručni'!E2</f>
        <v>0</v>
      </c>
      <c r="AJ1" s="42" t="e">
        <f>'Podaci učenika Stručni'!#REF!</f>
        <v>#REF!</v>
      </c>
      <c r="AK1" s="42" t="b">
        <f>IF('Podaci učenika u nastavi'!T2="Da",TRUE,FALSE)</f>
        <v>0</v>
      </c>
      <c r="AL1" s="42" t="str">
        <f>'Podaci učenika u nastavi'!S2</f>
        <v>Primjerno</v>
      </c>
      <c r="AM1" s="42">
        <f>'Podaci učenika u nastavi'!P2</f>
        <v>0</v>
      </c>
      <c r="AN1" s="42">
        <f>'Podaci učenika u nastavi'!Q2</f>
        <v>0</v>
      </c>
      <c r="AO1" s="7">
        <f>'Podaci učenika u nastavi'!R2</f>
        <v>2</v>
      </c>
      <c r="AP1" s="7" t="str">
        <f>IF(AO1=1,"Nedovoljan",IF(AO1&lt;4.5,IF(AO1&lt;3.5,IF(AO1&lt;2.5,"Dovoljan","Dobar"),"Vrlodobar"),"Odličan"))</f>
        <v>Dovoljan</v>
      </c>
      <c r="AQ1" s="7" t="str">
        <f>IF(AO1=1,"",IF(AO1&lt;4.5,IF(AO1&lt;3.5,IF(AO1&lt;2.5,"dovoljnim","dobrim"),"vrlodobrim"),"odličnim"))</f>
        <v>dovoljnim</v>
      </c>
      <c r="AR1" s="47">
        <f>'Podaci učenika Stručni'!F2</f>
        <v>1</v>
      </c>
      <c r="AS1" s="7" t="str">
        <f>IF(AR1=1,"Nedovoljan",IF(AR1&lt;4.5,IF(AR1&lt;3.5,IF(AR1&lt;2.5,"Dovoljan","Dobar"),"Vrlodobar"),"Odličan"))</f>
        <v>Nedovoljan</v>
      </c>
      <c r="AT1" s="7" t="str">
        <f>IF(AR1=1,"",IF(AR1&lt;4.5,IF(AR1&lt;3.5,IF(AR1&lt;2.5,"dovoljnim","dobrim"),"vrlodobrim"),"odličnim"))</f>
        <v/>
      </c>
      <c r="AU1" s="3">
        <f>'Podaci učenika Stručni'!J2</f>
        <v>0</v>
      </c>
      <c r="AV1" s="3">
        <f>'Podaci učenika Stručni'!K2</f>
        <v>0</v>
      </c>
      <c r="AW1" s="3">
        <f>'Podaci učenika u nastavi'!U2</f>
        <v>0</v>
      </c>
      <c r="AX1" s="7" t="b">
        <f>IF('Podaci učenika Popravni'!Q2="Da",TRUE,FALSE)</f>
        <v>0</v>
      </c>
      <c r="AY1" s="3">
        <f>'Podaci učenika u nastavi'!V2</f>
        <v>0</v>
      </c>
      <c r="AZ1" s="42">
        <f>'Podaci učenika Popravni'!C2</f>
        <v>0</v>
      </c>
      <c r="BA1" s="42">
        <f>'Podaci učenika Popravni'!D2</f>
        <v>0</v>
      </c>
      <c r="BB1" s="42">
        <f>'Podaci učenika Popravni'!E2</f>
        <v>0</v>
      </c>
      <c r="BC1" s="42">
        <f>'Podaci učenika Popravni'!F2</f>
        <v>0</v>
      </c>
      <c r="BD1" s="42">
        <f>'Podaci učenika Popravni'!G2</f>
        <v>0</v>
      </c>
      <c r="BE1" s="42">
        <f>'Podaci učenika Popravni'!H2</f>
        <v>0</v>
      </c>
      <c r="BF1" s="42">
        <f>'Podaci učenika Popravni'!I2</f>
        <v>0</v>
      </c>
      <c r="BG1" s="42">
        <f>'Podaci učenika Popravni'!J2</f>
        <v>0</v>
      </c>
      <c r="BH1" s="42">
        <f>'Podaci učenika Popravni'!K2</f>
        <v>0</v>
      </c>
      <c r="BI1" s="42">
        <f>'Podaci učenika Popravni'!L2</f>
        <v>0</v>
      </c>
      <c r="BJ1" s="42">
        <f>'Podaci učenika Popravni'!M2</f>
        <v>0</v>
      </c>
      <c r="BK1" s="42">
        <f>'Podaci učenika Popravni'!N2</f>
        <v>0</v>
      </c>
      <c r="BL1" s="42">
        <f>'Podaci učenika Popravni'!O2</f>
        <v>0</v>
      </c>
      <c r="BM1" s="47">
        <f>'Podaci učenika Popravni'!P2</f>
        <v>0</v>
      </c>
      <c r="BN1" s="7" t="str">
        <f>IF(BM1=1,"Nedovoljan",IF(BM1&lt;4.5,IF(BM1&lt;3.5,IF(BM1&lt;2.5,"Dovoljan","Dobar"),"Vrlodobar"),"Odličan"))</f>
        <v>Dovoljan</v>
      </c>
      <c r="BO1" s="7" t="str">
        <f>IF(BM1=1,"",IF(BM1&lt;4.5,IF(BM1&lt;3.5,IF(BM1&lt;2.5,"dovoljnim","dobrim"),"vrlodobrim"),"odličnim"))</f>
        <v>dovoljnim</v>
      </c>
    </row>
    <row r="2" spans="1:67" x14ac:dyDescent="0.25">
      <c r="A2" s="7">
        <f>'Opšti podaci učenika'!A4</f>
        <v>2</v>
      </c>
      <c r="B2" s="7" t="str">
        <f>'Opšti podaci učenika'!B4&amp;" "&amp;'Opšti podaci učenika'!C4</f>
        <v xml:space="preserve"> </v>
      </c>
      <c r="C2" s="7">
        <f>'Opšti podaci učenika'!D4</f>
        <v>0</v>
      </c>
      <c r="D2" s="7">
        <f>'Opšti podaci učenika'!P4</f>
        <v>0</v>
      </c>
      <c r="E2" s="7" t="e">
        <f t="shared" ref="E2:E35" si="0">MID(C2,1,2)&amp;"."&amp;MID(C2,3,2)&amp;"."&amp;IF(MID(C2,5,3)+0&lt;100,"2"&amp;MID(C2,5,3),"1"&amp;MID(C2,5,3))&amp;".god."</f>
        <v>#VALUE!</v>
      </c>
      <c r="F2" s="7">
        <f>'Opšti podaci učenika'!R4</f>
        <v>0</v>
      </c>
      <c r="G2" s="7">
        <f>'Opšti podaci učenika'!S4</f>
        <v>0</v>
      </c>
      <c r="H2" s="7">
        <f>'Opšti podaci učenika'!T4</f>
        <v>0</v>
      </c>
      <c r="I2" s="7">
        <f>'Opšti podaci učenika'!E4</f>
        <v>0</v>
      </c>
      <c r="J2" s="7">
        <f>'Opšti podaci učenika'!K4</f>
        <v>0</v>
      </c>
      <c r="K2" s="7">
        <f>'Opšti podaci učenika'!G4</f>
        <v>0</v>
      </c>
      <c r="L2" s="7">
        <f>'Opšti podaci učenika'!L4</f>
        <v>0</v>
      </c>
      <c r="M2" s="7">
        <f>'Opšti podaci učenika'!I4</f>
        <v>0</v>
      </c>
      <c r="N2" s="7">
        <f>'Opšti podaci učenika'!M4</f>
        <v>0</v>
      </c>
      <c r="O2" s="7">
        <f>'Opšti podaci učenika'!N4</f>
        <v>0</v>
      </c>
      <c r="P2" s="42">
        <f>'Podaci učenika u nastavi'!C3</f>
        <v>0</v>
      </c>
      <c r="Q2" s="42">
        <f>'Podaci učenika u nastavi'!D3</f>
        <v>0</v>
      </c>
      <c r="R2" s="42">
        <f>'Podaci učenika u nastavi'!E3</f>
        <v>0</v>
      </c>
      <c r="S2" s="42">
        <f>'Podaci učenika u nastavi'!F3</f>
        <v>0</v>
      </c>
      <c r="T2" s="42">
        <f>'Podaci učenika u nastavi'!G3</f>
        <v>0</v>
      </c>
      <c r="U2" s="42">
        <f>'Podaci učenika u nastavi'!H3</f>
        <v>0</v>
      </c>
      <c r="V2" s="42">
        <f>'Podaci učenika u nastavi'!I3</f>
        <v>0</v>
      </c>
      <c r="W2" s="42">
        <f>'Podaci učenika u nastavi'!J3</f>
        <v>0</v>
      </c>
      <c r="X2" s="42">
        <f>'Podaci učenika u nastavi'!K3</f>
        <v>0</v>
      </c>
      <c r="Y2" s="42">
        <f>'Podaci učenika u nastavi'!L3</f>
        <v>0</v>
      </c>
      <c r="Z2" s="42">
        <f>'Podaci učenika u nastavi'!M3</f>
        <v>0</v>
      </c>
      <c r="AA2" s="42">
        <f>'Podaci učenika u nastavi'!N3</f>
        <v>0</v>
      </c>
      <c r="AB2" s="42">
        <f>'Podaci učenika u nastavi'!O3</f>
        <v>0</v>
      </c>
      <c r="AC2" s="42" t="b">
        <f>'Podaci učenika Stručni'!O3</f>
        <v>0</v>
      </c>
      <c r="AD2" s="42" t="str">
        <f>'Podaci učenika Stručni'!N3</f>
        <v>Eksterni</v>
      </c>
      <c r="AE2" s="42">
        <f>'Podaci učenika Stručni'!G3</f>
        <v>0</v>
      </c>
      <c r="AF2" s="42" t="e">
        <f>'Podaci učenika Stručni'!#REF!</f>
        <v>#REF!</v>
      </c>
      <c r="AG2" s="42">
        <f>'Podaci učenika Stručni'!C3</f>
        <v>0</v>
      </c>
      <c r="AH2" s="42">
        <f>'Podaci učenika Stručni'!D3</f>
        <v>0</v>
      </c>
      <c r="AI2" s="42">
        <f>'Podaci učenika Stručni'!E3</f>
        <v>0</v>
      </c>
      <c r="AJ2" s="42" t="e">
        <f>'Podaci učenika Stručni'!#REF!</f>
        <v>#REF!</v>
      </c>
      <c r="AK2" s="42" t="b">
        <f>IF('Podaci učenika u nastavi'!T3="Da",TRUE,FALSE)</f>
        <v>0</v>
      </c>
      <c r="AL2" s="42" t="str">
        <f>'Podaci učenika u nastavi'!S3</f>
        <v>Primjerno</v>
      </c>
      <c r="AM2" s="42">
        <f>'Podaci učenika u nastavi'!P3</f>
        <v>0</v>
      </c>
      <c r="AN2" s="42">
        <f>'Podaci učenika u nastavi'!Q3</f>
        <v>0</v>
      </c>
      <c r="AO2" s="7" t="e">
        <f>'Podaci učenika u nastavi'!R3</f>
        <v>#DIV/0!</v>
      </c>
      <c r="AP2" s="7" t="e">
        <f t="shared" ref="AP2:AP35" si="1">IF(AO2=1,"Nedovoljan",IF(AO2&lt;4.5,IF(AO2&lt;3.5,IF(AO2&lt;2.5,"Dovoljan","Dobar"),"Vrlodobar"),"Odličan"))</f>
        <v>#DIV/0!</v>
      </c>
      <c r="AQ2" s="7" t="e">
        <f t="shared" ref="AQ2:AQ35" si="2">IF(AO2=1,"",IF(AO2&lt;4.5,IF(AO2&lt;3.5,IF(AO2&lt;2.5,"dovoljnim","dobrim"),"vrlodobrim"),"odličnim"))</f>
        <v>#DIV/0!</v>
      </c>
      <c r="AR2" s="47">
        <f>'Podaci učenika Stručni'!F3</f>
        <v>1</v>
      </c>
      <c r="AS2" s="7" t="str">
        <f t="shared" ref="AS2:AS35" si="3">IF(AR2=1,"Nedovoljan",IF(AR2&lt;4.5,IF(AR2&lt;3.5,IF(AR2&lt;2.5,"Dovoljan","Dobar"),"Vrlodobar"),"Odličan"))</f>
        <v>Nedovoljan</v>
      </c>
      <c r="AT2" s="7" t="str">
        <f t="shared" ref="AT2:AT35" si="4">IF(AR2=1,"",IF(AR2&lt;4.5,IF(AR2&lt;3.5,IF(AR2&lt;2.5,"dovoljnim","dobrim"),"vrlodobrim"),"odličnim"))</f>
        <v/>
      </c>
      <c r="AU2" s="3">
        <f>'Podaci učenika Stručni'!J3</f>
        <v>0</v>
      </c>
      <c r="AV2" s="3">
        <f>'Podaci učenika Stručni'!K3</f>
        <v>0</v>
      </c>
      <c r="AW2" s="3">
        <f>'Podaci učenika u nastavi'!U3</f>
        <v>0</v>
      </c>
      <c r="AX2" s="7" t="b">
        <f>IF('Podaci učenika Popravni'!Q3="Da",TRUE,FALSE)</f>
        <v>0</v>
      </c>
      <c r="AY2" s="3">
        <f>'Podaci učenika u nastavi'!V3</f>
        <v>0</v>
      </c>
      <c r="AZ2" s="42">
        <f>'Podaci učenika Popravni'!C3</f>
        <v>0</v>
      </c>
      <c r="BA2" s="42">
        <f>'Podaci učenika Popravni'!D3</f>
        <v>0</v>
      </c>
      <c r="BB2" s="42">
        <f>'Podaci učenika Popravni'!E3</f>
        <v>0</v>
      </c>
      <c r="BC2" s="42">
        <f>'Podaci učenika Popravni'!F3</f>
        <v>0</v>
      </c>
      <c r="BD2" s="42">
        <f>'Podaci učenika Popravni'!G3</f>
        <v>0</v>
      </c>
      <c r="BE2" s="42">
        <f>'Podaci učenika Popravni'!H3</f>
        <v>0</v>
      </c>
      <c r="BF2" s="42">
        <f>'Podaci učenika Popravni'!I3</f>
        <v>0</v>
      </c>
      <c r="BG2" s="42">
        <f>'Podaci učenika Popravni'!J3</f>
        <v>0</v>
      </c>
      <c r="BH2" s="42">
        <f>'Podaci učenika Popravni'!K3</f>
        <v>0</v>
      </c>
      <c r="BI2" s="42">
        <f>'Podaci učenika Popravni'!L3</f>
        <v>0</v>
      </c>
      <c r="BJ2" s="42">
        <f>'Podaci učenika Popravni'!M3</f>
        <v>0</v>
      </c>
      <c r="BK2" s="42">
        <f>'Podaci učenika Popravni'!N3</f>
        <v>0</v>
      </c>
      <c r="BL2" s="42">
        <f>'Podaci učenika Popravni'!O3</f>
        <v>0</v>
      </c>
      <c r="BM2" s="47">
        <f>'Podaci učenika Popravni'!P3</f>
        <v>0</v>
      </c>
      <c r="BN2" s="7" t="str">
        <f t="shared" ref="BN2:BN35" si="5">IF(BM2=1,"Nedovoljan",IF(BM2&lt;4.5,IF(BM2&lt;3.5,IF(BM2&lt;2.5,"Dovoljan","Dobar"),"Vrlodobar"),"Odličan"))</f>
        <v>Dovoljan</v>
      </c>
      <c r="BO2" s="7" t="str">
        <f t="shared" ref="BO2:BO35" si="6">IF(BM2=1,"",IF(BM2&lt;4.5,IF(BM2&lt;3.5,IF(BM2&lt;2.5,"dovoljnim","dobrim"),"vrlodobrim"),"odličnim"))</f>
        <v>dovoljnim</v>
      </c>
    </row>
    <row r="3" spans="1:67" x14ac:dyDescent="0.25">
      <c r="A3" s="7">
        <f>'Opšti podaci učenika'!A5</f>
        <v>3</v>
      </c>
      <c r="B3" s="7" t="str">
        <f>'Opšti podaci učenika'!B5&amp;" "&amp;'Opšti podaci učenika'!C5</f>
        <v xml:space="preserve"> </v>
      </c>
      <c r="C3" s="7">
        <f>'Opšti podaci učenika'!D5</f>
        <v>0</v>
      </c>
      <c r="D3" s="7">
        <f>'Opšti podaci učenika'!P5</f>
        <v>0</v>
      </c>
      <c r="E3" s="7" t="e">
        <f t="shared" si="0"/>
        <v>#VALUE!</v>
      </c>
      <c r="F3" s="7">
        <f>'Opšti podaci učenika'!R5</f>
        <v>0</v>
      </c>
      <c r="G3" s="7">
        <f>'Opšti podaci učenika'!S5</f>
        <v>0</v>
      </c>
      <c r="H3" s="7">
        <f>'Opšti podaci učenika'!T5</f>
        <v>0</v>
      </c>
      <c r="I3" s="7">
        <f>'Opšti podaci učenika'!E5</f>
        <v>0</v>
      </c>
      <c r="J3" s="7">
        <f>'Opšti podaci učenika'!K5</f>
        <v>0</v>
      </c>
      <c r="K3" s="7">
        <f>'Opšti podaci učenika'!G5</f>
        <v>0</v>
      </c>
      <c r="L3" s="7">
        <f>'Opšti podaci učenika'!L5</f>
        <v>0</v>
      </c>
      <c r="M3" s="7">
        <f>'Opšti podaci učenika'!I5</f>
        <v>0</v>
      </c>
      <c r="N3" s="7">
        <f>'Opšti podaci učenika'!M5</f>
        <v>0</v>
      </c>
      <c r="O3" s="7">
        <f>'Opšti podaci učenika'!N5</f>
        <v>0</v>
      </c>
      <c r="P3" s="42">
        <f>'Podaci učenika u nastavi'!C4</f>
        <v>0</v>
      </c>
      <c r="Q3" s="42">
        <f>'Podaci učenika u nastavi'!D4</f>
        <v>0</v>
      </c>
      <c r="R3" s="42">
        <f>'Podaci učenika u nastavi'!E4</f>
        <v>0</v>
      </c>
      <c r="S3" s="42">
        <f>'Podaci učenika u nastavi'!F4</f>
        <v>0</v>
      </c>
      <c r="T3" s="42">
        <f>'Podaci učenika u nastavi'!G4</f>
        <v>0</v>
      </c>
      <c r="U3" s="42">
        <f>'Podaci učenika u nastavi'!H4</f>
        <v>0</v>
      </c>
      <c r="V3" s="42">
        <f>'Podaci učenika u nastavi'!I4</f>
        <v>0</v>
      </c>
      <c r="W3" s="42">
        <f>'Podaci učenika u nastavi'!J4</f>
        <v>0</v>
      </c>
      <c r="X3" s="42">
        <f>'Podaci učenika u nastavi'!K4</f>
        <v>0</v>
      </c>
      <c r="Y3" s="42">
        <f>'Podaci učenika u nastavi'!L4</f>
        <v>0</v>
      </c>
      <c r="Z3" s="42">
        <f>'Podaci učenika u nastavi'!M4</f>
        <v>0</v>
      </c>
      <c r="AA3" s="42">
        <f>'Podaci učenika u nastavi'!N4</f>
        <v>0</v>
      </c>
      <c r="AB3" s="42">
        <f>'Podaci učenika u nastavi'!O4</f>
        <v>0</v>
      </c>
      <c r="AC3" s="42" t="b">
        <f>'Podaci učenika Stručni'!O4</f>
        <v>0</v>
      </c>
      <c r="AD3" s="42" t="str">
        <f>'Podaci učenika Stručni'!N4</f>
        <v>Eksterni</v>
      </c>
      <c r="AE3" s="42">
        <f>'Podaci učenika Stručni'!G4</f>
        <v>0</v>
      </c>
      <c r="AF3" s="42" t="e">
        <f>'Podaci učenika Stručni'!#REF!</f>
        <v>#REF!</v>
      </c>
      <c r="AG3" s="42">
        <f>'Podaci učenika Stručni'!C4</f>
        <v>0</v>
      </c>
      <c r="AH3" s="42">
        <f>'Podaci učenika Stručni'!D4</f>
        <v>0</v>
      </c>
      <c r="AI3" s="42">
        <f>'Podaci učenika Stručni'!E4</f>
        <v>0</v>
      </c>
      <c r="AJ3" s="42" t="e">
        <f>'Podaci učenika Stručni'!#REF!</f>
        <v>#REF!</v>
      </c>
      <c r="AK3" s="42" t="b">
        <f>IF('Podaci učenika u nastavi'!T4="Da",TRUE,FALSE)</f>
        <v>0</v>
      </c>
      <c r="AL3" s="42" t="str">
        <f>'Podaci učenika u nastavi'!S4</f>
        <v>Primjerno</v>
      </c>
      <c r="AM3" s="42">
        <f>'Podaci učenika u nastavi'!P4</f>
        <v>0</v>
      </c>
      <c r="AN3" s="42">
        <f>'Podaci učenika u nastavi'!Q4</f>
        <v>0</v>
      </c>
      <c r="AO3" s="7" t="e">
        <f>'Podaci učenika u nastavi'!R4</f>
        <v>#DIV/0!</v>
      </c>
      <c r="AP3" s="7" t="e">
        <f t="shared" si="1"/>
        <v>#DIV/0!</v>
      </c>
      <c r="AQ3" s="7" t="e">
        <f t="shared" si="2"/>
        <v>#DIV/0!</v>
      </c>
      <c r="AR3" s="47">
        <f>'Podaci učenika Stručni'!F4</f>
        <v>1</v>
      </c>
      <c r="AS3" s="7" t="str">
        <f t="shared" si="3"/>
        <v>Nedovoljan</v>
      </c>
      <c r="AT3" s="7" t="str">
        <f t="shared" si="4"/>
        <v/>
      </c>
      <c r="AU3" s="3">
        <f>'Podaci učenika Stručni'!J4</f>
        <v>0</v>
      </c>
      <c r="AV3" s="3">
        <f>'Podaci učenika Stručni'!K4</f>
        <v>0</v>
      </c>
      <c r="AW3" s="3">
        <f>'Podaci učenika u nastavi'!U4</f>
        <v>0</v>
      </c>
      <c r="AX3" s="7" t="b">
        <f>IF('Podaci učenika Popravni'!Q4="Da",TRUE,FALSE)</f>
        <v>0</v>
      </c>
      <c r="AY3" s="3">
        <f>'Podaci učenika u nastavi'!V4</f>
        <v>0</v>
      </c>
      <c r="AZ3" s="42">
        <f>'Podaci učenika Popravni'!C4</f>
        <v>0</v>
      </c>
      <c r="BA3" s="42">
        <f>'Podaci učenika Popravni'!D4</f>
        <v>0</v>
      </c>
      <c r="BB3" s="42">
        <f>'Podaci učenika Popravni'!E4</f>
        <v>0</v>
      </c>
      <c r="BC3" s="42">
        <f>'Podaci učenika Popravni'!F4</f>
        <v>0</v>
      </c>
      <c r="BD3" s="42">
        <f>'Podaci učenika Popravni'!G4</f>
        <v>0</v>
      </c>
      <c r="BE3" s="42">
        <f>'Podaci učenika Popravni'!H4</f>
        <v>0</v>
      </c>
      <c r="BF3" s="42">
        <f>'Podaci učenika Popravni'!I4</f>
        <v>0</v>
      </c>
      <c r="BG3" s="42">
        <f>'Podaci učenika Popravni'!J4</f>
        <v>0</v>
      </c>
      <c r="BH3" s="42">
        <f>'Podaci učenika Popravni'!K4</f>
        <v>0</v>
      </c>
      <c r="BI3" s="42">
        <f>'Podaci učenika Popravni'!L4</f>
        <v>0</v>
      </c>
      <c r="BJ3" s="42">
        <f>'Podaci učenika Popravni'!M4</f>
        <v>0</v>
      </c>
      <c r="BK3" s="42">
        <f>'Podaci učenika Popravni'!N4</f>
        <v>0</v>
      </c>
      <c r="BL3" s="42">
        <f>'Podaci učenika Popravni'!O4</f>
        <v>0</v>
      </c>
      <c r="BM3" s="47">
        <f>'Podaci učenika Popravni'!P4</f>
        <v>0</v>
      </c>
      <c r="BN3" s="7" t="str">
        <f t="shared" si="5"/>
        <v>Dovoljan</v>
      </c>
      <c r="BO3" s="7" t="str">
        <f t="shared" si="6"/>
        <v>dovoljnim</v>
      </c>
    </row>
    <row r="4" spans="1:67" x14ac:dyDescent="0.25">
      <c r="A4" s="7">
        <f>'Opšti podaci učenika'!A6</f>
        <v>4</v>
      </c>
      <c r="B4" s="7" t="str">
        <f>'Opšti podaci učenika'!B6&amp;" "&amp;'Opšti podaci učenika'!C6</f>
        <v xml:space="preserve"> </v>
      </c>
      <c r="C4" s="7">
        <f>'Opšti podaci učenika'!D6</f>
        <v>0</v>
      </c>
      <c r="D4" s="7">
        <f>'Opšti podaci učenika'!P6</f>
        <v>0</v>
      </c>
      <c r="E4" s="7" t="e">
        <f t="shared" si="0"/>
        <v>#VALUE!</v>
      </c>
      <c r="F4" s="7">
        <f>'Opšti podaci učenika'!R6</f>
        <v>0</v>
      </c>
      <c r="G4" s="7">
        <f>'Opšti podaci učenika'!S6</f>
        <v>0</v>
      </c>
      <c r="H4" s="7">
        <f>'Opšti podaci učenika'!T6</f>
        <v>0</v>
      </c>
      <c r="I4" s="7">
        <f>'Opšti podaci učenika'!E6</f>
        <v>0</v>
      </c>
      <c r="J4" s="7">
        <f>'Opšti podaci učenika'!K6</f>
        <v>0</v>
      </c>
      <c r="K4" s="7">
        <f>'Opšti podaci učenika'!G6</f>
        <v>0</v>
      </c>
      <c r="L4" s="7">
        <f>'Opšti podaci učenika'!L6</f>
        <v>0</v>
      </c>
      <c r="M4" s="7">
        <f>'Opšti podaci učenika'!I6</f>
        <v>0</v>
      </c>
      <c r="N4" s="7">
        <f>'Opšti podaci učenika'!M6</f>
        <v>0</v>
      </c>
      <c r="O4" s="7">
        <f>'Opšti podaci učenika'!N6</f>
        <v>0</v>
      </c>
      <c r="P4" s="42">
        <f>'Podaci učenika u nastavi'!C5</f>
        <v>0</v>
      </c>
      <c r="Q4" s="42">
        <f>'Podaci učenika u nastavi'!D5</f>
        <v>0</v>
      </c>
      <c r="R4" s="42">
        <f>'Podaci učenika u nastavi'!E5</f>
        <v>0</v>
      </c>
      <c r="S4" s="42">
        <f>'Podaci učenika u nastavi'!F5</f>
        <v>0</v>
      </c>
      <c r="T4" s="42">
        <f>'Podaci učenika u nastavi'!G5</f>
        <v>0</v>
      </c>
      <c r="U4" s="42">
        <f>'Podaci učenika u nastavi'!H5</f>
        <v>0</v>
      </c>
      <c r="V4" s="42">
        <f>'Podaci učenika u nastavi'!I5</f>
        <v>0</v>
      </c>
      <c r="W4" s="42">
        <f>'Podaci učenika u nastavi'!J5</f>
        <v>0</v>
      </c>
      <c r="X4" s="42">
        <f>'Podaci učenika u nastavi'!K5</f>
        <v>0</v>
      </c>
      <c r="Y4" s="42">
        <f>'Podaci učenika u nastavi'!L5</f>
        <v>0</v>
      </c>
      <c r="Z4" s="42">
        <f>'Podaci učenika u nastavi'!M5</f>
        <v>0</v>
      </c>
      <c r="AA4" s="42">
        <f>'Podaci učenika u nastavi'!N5</f>
        <v>0</v>
      </c>
      <c r="AB4" s="42">
        <f>'Podaci učenika u nastavi'!O5</f>
        <v>0</v>
      </c>
      <c r="AC4" s="42" t="b">
        <f>'Podaci učenika Stručni'!O5</f>
        <v>0</v>
      </c>
      <c r="AD4" s="42" t="str">
        <f>'Podaci učenika Stručni'!N5</f>
        <v>Eksterni</v>
      </c>
      <c r="AE4" s="42">
        <f>'Podaci učenika Stručni'!G5</f>
        <v>0</v>
      </c>
      <c r="AF4" s="42" t="e">
        <f>'Podaci učenika Stručni'!#REF!</f>
        <v>#REF!</v>
      </c>
      <c r="AG4" s="42">
        <f>'Podaci učenika Stručni'!C5</f>
        <v>0</v>
      </c>
      <c r="AH4" s="42">
        <f>'Podaci učenika Stručni'!D5</f>
        <v>0</v>
      </c>
      <c r="AI4" s="42">
        <f>'Podaci učenika Stručni'!E5</f>
        <v>0</v>
      </c>
      <c r="AJ4" s="42" t="e">
        <f>'Podaci učenika Stručni'!#REF!</f>
        <v>#REF!</v>
      </c>
      <c r="AK4" s="42" t="b">
        <f>IF('Podaci učenika u nastavi'!T5="Da",TRUE,FALSE)</f>
        <v>0</v>
      </c>
      <c r="AL4" s="42" t="str">
        <f>'Podaci učenika u nastavi'!S5</f>
        <v>Primjerno</v>
      </c>
      <c r="AM4" s="42">
        <f>'Podaci učenika u nastavi'!P5</f>
        <v>0</v>
      </c>
      <c r="AN4" s="42">
        <f>'Podaci učenika u nastavi'!Q5</f>
        <v>0</v>
      </c>
      <c r="AO4" s="7" t="e">
        <f>'Podaci učenika u nastavi'!R5</f>
        <v>#DIV/0!</v>
      </c>
      <c r="AP4" s="7" t="e">
        <f t="shared" si="1"/>
        <v>#DIV/0!</v>
      </c>
      <c r="AQ4" s="7" t="e">
        <f t="shared" si="2"/>
        <v>#DIV/0!</v>
      </c>
      <c r="AR4" s="47">
        <f>'Podaci učenika Stručni'!F5</f>
        <v>1</v>
      </c>
      <c r="AS4" s="7" t="str">
        <f t="shared" si="3"/>
        <v>Nedovoljan</v>
      </c>
      <c r="AT4" s="7" t="str">
        <f t="shared" si="4"/>
        <v/>
      </c>
      <c r="AU4" s="3">
        <f>'Podaci učenika Stručni'!J5</f>
        <v>0</v>
      </c>
      <c r="AV4" s="3">
        <f>'Podaci učenika Stručni'!K5</f>
        <v>0</v>
      </c>
      <c r="AW4" s="3">
        <f>'Podaci učenika u nastavi'!U5</f>
        <v>0</v>
      </c>
      <c r="AX4" s="7" t="b">
        <f>IF('Podaci učenika Popravni'!Q5="Da",TRUE,FALSE)</f>
        <v>0</v>
      </c>
      <c r="AY4" s="3">
        <f>'Podaci učenika u nastavi'!V5</f>
        <v>0</v>
      </c>
      <c r="AZ4" s="42">
        <f>'Podaci učenika Popravni'!C5</f>
        <v>0</v>
      </c>
      <c r="BA4" s="42">
        <f>'Podaci učenika Popravni'!D5</f>
        <v>0</v>
      </c>
      <c r="BB4" s="42">
        <f>'Podaci učenika Popravni'!E5</f>
        <v>0</v>
      </c>
      <c r="BC4" s="42">
        <f>'Podaci učenika Popravni'!F5</f>
        <v>0</v>
      </c>
      <c r="BD4" s="42">
        <f>'Podaci učenika Popravni'!G5</f>
        <v>0</v>
      </c>
      <c r="BE4" s="42">
        <f>'Podaci učenika Popravni'!H5</f>
        <v>0</v>
      </c>
      <c r="BF4" s="42">
        <f>'Podaci učenika Popravni'!I5</f>
        <v>0</v>
      </c>
      <c r="BG4" s="42">
        <f>'Podaci učenika Popravni'!J5</f>
        <v>0</v>
      </c>
      <c r="BH4" s="42">
        <f>'Podaci učenika Popravni'!K5</f>
        <v>0</v>
      </c>
      <c r="BI4" s="42">
        <f>'Podaci učenika Popravni'!L5</f>
        <v>0</v>
      </c>
      <c r="BJ4" s="42">
        <f>'Podaci učenika Popravni'!M5</f>
        <v>0</v>
      </c>
      <c r="BK4" s="42">
        <f>'Podaci učenika Popravni'!N5</f>
        <v>0</v>
      </c>
      <c r="BL4" s="42">
        <f>'Podaci učenika Popravni'!O5</f>
        <v>0</v>
      </c>
      <c r="BM4" s="47">
        <f>'Podaci učenika Popravni'!P5</f>
        <v>0</v>
      </c>
      <c r="BN4" s="7" t="str">
        <f t="shared" si="5"/>
        <v>Dovoljan</v>
      </c>
      <c r="BO4" s="7" t="str">
        <f t="shared" si="6"/>
        <v>dovoljnim</v>
      </c>
    </row>
    <row r="5" spans="1:67" x14ac:dyDescent="0.25">
      <c r="A5" s="7">
        <f>'Opšti podaci učenika'!A7</f>
        <v>5</v>
      </c>
      <c r="B5" s="7" t="str">
        <f>'Opšti podaci učenika'!B7&amp;" "&amp;'Opšti podaci učenika'!C7</f>
        <v xml:space="preserve"> </v>
      </c>
      <c r="C5" s="7">
        <f>'Opšti podaci učenika'!D7</f>
        <v>0</v>
      </c>
      <c r="D5" s="7">
        <f>'Opšti podaci učenika'!P7</f>
        <v>0</v>
      </c>
      <c r="E5" s="7" t="e">
        <f t="shared" si="0"/>
        <v>#VALUE!</v>
      </c>
      <c r="F5" s="7">
        <f>'Opšti podaci učenika'!R7</f>
        <v>0</v>
      </c>
      <c r="G5" s="7">
        <f>'Opšti podaci učenika'!S7</f>
        <v>0</v>
      </c>
      <c r="H5" s="7">
        <f>'Opšti podaci učenika'!T7</f>
        <v>0</v>
      </c>
      <c r="I5" s="7">
        <f>'Opšti podaci učenika'!E7</f>
        <v>0</v>
      </c>
      <c r="J5" s="7">
        <f>'Opšti podaci učenika'!K7</f>
        <v>0</v>
      </c>
      <c r="K5" s="7">
        <f>'Opšti podaci učenika'!G7</f>
        <v>0</v>
      </c>
      <c r="L5" s="7">
        <f>'Opšti podaci učenika'!L7</f>
        <v>0</v>
      </c>
      <c r="M5" s="7">
        <f>'Opšti podaci učenika'!I7</f>
        <v>0</v>
      </c>
      <c r="N5" s="7">
        <f>'Opšti podaci učenika'!M7</f>
        <v>0</v>
      </c>
      <c r="O5" s="7">
        <f>'Opšti podaci učenika'!N7</f>
        <v>0</v>
      </c>
      <c r="P5" s="42">
        <f>'Podaci učenika u nastavi'!C6</f>
        <v>0</v>
      </c>
      <c r="Q5" s="42">
        <f>'Podaci učenika u nastavi'!D6</f>
        <v>0</v>
      </c>
      <c r="R5" s="42">
        <f>'Podaci učenika u nastavi'!E6</f>
        <v>0</v>
      </c>
      <c r="S5" s="42">
        <f>'Podaci učenika u nastavi'!F6</f>
        <v>0</v>
      </c>
      <c r="T5" s="42">
        <f>'Podaci učenika u nastavi'!G6</f>
        <v>0</v>
      </c>
      <c r="U5" s="42">
        <f>'Podaci učenika u nastavi'!H6</f>
        <v>0</v>
      </c>
      <c r="V5" s="42">
        <f>'Podaci učenika u nastavi'!I6</f>
        <v>0</v>
      </c>
      <c r="W5" s="42">
        <f>'Podaci učenika u nastavi'!J6</f>
        <v>0</v>
      </c>
      <c r="X5" s="42">
        <f>'Podaci učenika u nastavi'!K6</f>
        <v>0</v>
      </c>
      <c r="Y5" s="42">
        <f>'Podaci učenika u nastavi'!L6</f>
        <v>0</v>
      </c>
      <c r="Z5" s="42">
        <f>'Podaci učenika u nastavi'!M6</f>
        <v>0</v>
      </c>
      <c r="AA5" s="42">
        <f>'Podaci učenika u nastavi'!N6</f>
        <v>0</v>
      </c>
      <c r="AB5" s="42">
        <f>'Podaci učenika u nastavi'!O6</f>
        <v>0</v>
      </c>
      <c r="AC5" s="42" t="b">
        <f>'Podaci učenika Stručni'!O6</f>
        <v>0</v>
      </c>
      <c r="AD5" s="42" t="str">
        <f>'Podaci učenika Stručni'!N6</f>
        <v>Eksterni</v>
      </c>
      <c r="AE5" s="42">
        <f>'Podaci učenika Stručni'!G6</f>
        <v>0</v>
      </c>
      <c r="AF5" s="42" t="e">
        <f>'Podaci učenika Stručni'!#REF!</f>
        <v>#REF!</v>
      </c>
      <c r="AG5" s="42">
        <f>'Podaci učenika Stručni'!C6</f>
        <v>0</v>
      </c>
      <c r="AH5" s="42">
        <f>'Podaci učenika Stručni'!D6</f>
        <v>0</v>
      </c>
      <c r="AI5" s="42">
        <f>'Podaci učenika Stručni'!E6</f>
        <v>0</v>
      </c>
      <c r="AJ5" s="42" t="e">
        <f>'Podaci učenika Stručni'!#REF!</f>
        <v>#REF!</v>
      </c>
      <c r="AK5" s="42" t="b">
        <f>IF('Podaci učenika u nastavi'!T6="Da",TRUE,FALSE)</f>
        <v>0</v>
      </c>
      <c r="AL5" s="42" t="str">
        <f>'Podaci učenika u nastavi'!S6</f>
        <v>Primjerno</v>
      </c>
      <c r="AM5" s="42">
        <f>'Podaci učenika u nastavi'!P6</f>
        <v>0</v>
      </c>
      <c r="AN5" s="42">
        <f>'Podaci učenika u nastavi'!Q6</f>
        <v>0</v>
      </c>
      <c r="AO5" s="7" t="e">
        <f>'Podaci učenika u nastavi'!R6</f>
        <v>#DIV/0!</v>
      </c>
      <c r="AP5" s="7" t="e">
        <f t="shared" si="1"/>
        <v>#DIV/0!</v>
      </c>
      <c r="AQ5" s="7" t="e">
        <f t="shared" si="2"/>
        <v>#DIV/0!</v>
      </c>
      <c r="AR5" s="47">
        <f>'Podaci učenika Stručni'!F6</f>
        <v>1</v>
      </c>
      <c r="AS5" s="7" t="str">
        <f t="shared" si="3"/>
        <v>Nedovoljan</v>
      </c>
      <c r="AT5" s="7" t="str">
        <f t="shared" si="4"/>
        <v/>
      </c>
      <c r="AU5" s="3">
        <f>'Podaci učenika Stručni'!J6</f>
        <v>0</v>
      </c>
      <c r="AV5" s="3">
        <f>'Podaci učenika Stručni'!K6</f>
        <v>0</v>
      </c>
      <c r="AW5" s="3">
        <f>'Podaci učenika u nastavi'!U6</f>
        <v>0</v>
      </c>
      <c r="AX5" s="7" t="b">
        <f>IF('Podaci učenika Popravni'!Q6="Da",TRUE,FALSE)</f>
        <v>0</v>
      </c>
      <c r="AY5" s="3">
        <f>'Podaci učenika u nastavi'!V6</f>
        <v>0</v>
      </c>
      <c r="AZ5" s="42">
        <f>'Podaci učenika Popravni'!C6</f>
        <v>0</v>
      </c>
      <c r="BA5" s="42">
        <f>'Podaci učenika Popravni'!D6</f>
        <v>0</v>
      </c>
      <c r="BB5" s="42">
        <f>'Podaci učenika Popravni'!E6</f>
        <v>0</v>
      </c>
      <c r="BC5" s="42">
        <f>'Podaci učenika Popravni'!F6</f>
        <v>0</v>
      </c>
      <c r="BD5" s="42">
        <f>'Podaci učenika Popravni'!G6</f>
        <v>0</v>
      </c>
      <c r="BE5" s="42">
        <f>'Podaci učenika Popravni'!H6</f>
        <v>0</v>
      </c>
      <c r="BF5" s="42">
        <f>'Podaci učenika Popravni'!I6</f>
        <v>0</v>
      </c>
      <c r="BG5" s="42">
        <f>'Podaci učenika Popravni'!J6</f>
        <v>0</v>
      </c>
      <c r="BH5" s="42">
        <f>'Podaci učenika Popravni'!K6</f>
        <v>0</v>
      </c>
      <c r="BI5" s="42">
        <f>'Podaci učenika Popravni'!L6</f>
        <v>0</v>
      </c>
      <c r="BJ5" s="42">
        <f>'Podaci učenika Popravni'!M6</f>
        <v>0</v>
      </c>
      <c r="BK5" s="42">
        <f>'Podaci učenika Popravni'!N6</f>
        <v>0</v>
      </c>
      <c r="BL5" s="42">
        <f>'Podaci učenika Popravni'!O6</f>
        <v>0</v>
      </c>
      <c r="BM5" s="47">
        <f>'Podaci učenika Popravni'!P6</f>
        <v>0</v>
      </c>
      <c r="BN5" s="7" t="str">
        <f t="shared" si="5"/>
        <v>Dovoljan</v>
      </c>
      <c r="BO5" s="7" t="str">
        <f t="shared" si="6"/>
        <v>dovoljnim</v>
      </c>
    </row>
    <row r="6" spans="1:67" x14ac:dyDescent="0.25">
      <c r="A6" s="7">
        <f>'Opšti podaci učenika'!A8</f>
        <v>6</v>
      </c>
      <c r="B6" s="7" t="str">
        <f>'Opšti podaci učenika'!B8&amp;" "&amp;'Opšti podaci učenika'!C8</f>
        <v xml:space="preserve"> </v>
      </c>
      <c r="C6" s="7">
        <f>'Opšti podaci učenika'!D8</f>
        <v>0</v>
      </c>
      <c r="D6" s="7">
        <f>'Opšti podaci učenika'!P8</f>
        <v>0</v>
      </c>
      <c r="E6" s="7" t="e">
        <f t="shared" si="0"/>
        <v>#VALUE!</v>
      </c>
      <c r="F6" s="7">
        <f>'Opšti podaci učenika'!R8</f>
        <v>0</v>
      </c>
      <c r="G6" s="7">
        <f>'Opšti podaci učenika'!S8</f>
        <v>0</v>
      </c>
      <c r="H6" s="7">
        <f>'Opšti podaci učenika'!T8</f>
        <v>0</v>
      </c>
      <c r="I6" s="7">
        <f>'Opšti podaci učenika'!E8</f>
        <v>0</v>
      </c>
      <c r="J6" s="7">
        <f>'Opšti podaci učenika'!K8</f>
        <v>0</v>
      </c>
      <c r="K6" s="7">
        <f>'Opšti podaci učenika'!G8</f>
        <v>0</v>
      </c>
      <c r="L6" s="7">
        <f>'Opšti podaci učenika'!L8</f>
        <v>0</v>
      </c>
      <c r="M6" s="7">
        <f>'Opšti podaci učenika'!I8</f>
        <v>0</v>
      </c>
      <c r="N6" s="7">
        <f>'Opšti podaci učenika'!M8</f>
        <v>0</v>
      </c>
      <c r="O6" s="7">
        <f>'Opšti podaci učenika'!N8</f>
        <v>0</v>
      </c>
      <c r="P6" s="42">
        <f>'Podaci učenika u nastavi'!C7</f>
        <v>0</v>
      </c>
      <c r="Q6" s="42">
        <f>'Podaci učenika u nastavi'!D7</f>
        <v>0</v>
      </c>
      <c r="R6" s="42">
        <f>'Podaci učenika u nastavi'!E7</f>
        <v>0</v>
      </c>
      <c r="S6" s="42">
        <f>'Podaci učenika u nastavi'!F7</f>
        <v>0</v>
      </c>
      <c r="T6" s="42">
        <f>'Podaci učenika u nastavi'!G7</f>
        <v>0</v>
      </c>
      <c r="U6" s="42">
        <f>'Podaci učenika u nastavi'!H7</f>
        <v>0</v>
      </c>
      <c r="V6" s="42">
        <f>'Podaci učenika u nastavi'!I7</f>
        <v>0</v>
      </c>
      <c r="W6" s="42">
        <f>'Podaci učenika u nastavi'!J7</f>
        <v>0</v>
      </c>
      <c r="X6" s="42">
        <f>'Podaci učenika u nastavi'!K7</f>
        <v>0</v>
      </c>
      <c r="Y6" s="42">
        <f>'Podaci učenika u nastavi'!L7</f>
        <v>0</v>
      </c>
      <c r="Z6" s="42">
        <f>'Podaci učenika u nastavi'!M7</f>
        <v>0</v>
      </c>
      <c r="AA6" s="42">
        <f>'Podaci učenika u nastavi'!N7</f>
        <v>0</v>
      </c>
      <c r="AB6" s="42">
        <f>'Podaci učenika u nastavi'!O7</f>
        <v>0</v>
      </c>
      <c r="AC6" s="42" t="b">
        <f>'Podaci učenika Stručni'!O7</f>
        <v>0</v>
      </c>
      <c r="AD6" s="42" t="str">
        <f>'Podaci učenika Stručni'!N7</f>
        <v>Eksterni</v>
      </c>
      <c r="AE6" s="42">
        <f>'Podaci učenika Stručni'!G7</f>
        <v>0</v>
      </c>
      <c r="AF6" s="42" t="e">
        <f>'Podaci učenika Stručni'!#REF!</f>
        <v>#REF!</v>
      </c>
      <c r="AG6" s="42">
        <f>'Podaci učenika Stručni'!C7</f>
        <v>0</v>
      </c>
      <c r="AH6" s="42">
        <f>'Podaci učenika Stručni'!D7</f>
        <v>0</v>
      </c>
      <c r="AI6" s="42">
        <f>'Podaci učenika Stručni'!E7</f>
        <v>0</v>
      </c>
      <c r="AJ6" s="42" t="e">
        <f>'Podaci učenika Stručni'!#REF!</f>
        <v>#REF!</v>
      </c>
      <c r="AK6" s="42" t="b">
        <f>IF('Podaci učenika u nastavi'!T7="Da",TRUE,FALSE)</f>
        <v>0</v>
      </c>
      <c r="AL6" s="42" t="str">
        <f>'Podaci učenika u nastavi'!S7</f>
        <v>Primjerno</v>
      </c>
      <c r="AM6" s="42">
        <f>'Podaci učenika u nastavi'!P7</f>
        <v>0</v>
      </c>
      <c r="AN6" s="42">
        <f>'Podaci učenika u nastavi'!Q7</f>
        <v>0</v>
      </c>
      <c r="AO6" s="7" t="e">
        <f>'Podaci učenika u nastavi'!R7</f>
        <v>#DIV/0!</v>
      </c>
      <c r="AP6" s="7" t="e">
        <f t="shared" si="1"/>
        <v>#DIV/0!</v>
      </c>
      <c r="AQ6" s="7" t="e">
        <f t="shared" si="2"/>
        <v>#DIV/0!</v>
      </c>
      <c r="AR6" s="47">
        <f>'Podaci učenika Stručni'!F7</f>
        <v>1</v>
      </c>
      <c r="AS6" s="7" t="str">
        <f t="shared" si="3"/>
        <v>Nedovoljan</v>
      </c>
      <c r="AT6" s="7" t="str">
        <f t="shared" si="4"/>
        <v/>
      </c>
      <c r="AU6" s="3">
        <f>'Podaci učenika Stručni'!J7</f>
        <v>0</v>
      </c>
      <c r="AV6" s="3">
        <f>'Podaci učenika Stručni'!K7</f>
        <v>0</v>
      </c>
      <c r="AW6" s="3">
        <f>'Podaci učenika u nastavi'!U7</f>
        <v>0</v>
      </c>
      <c r="AX6" s="7" t="b">
        <f>IF('Podaci učenika Popravni'!Q7="Da",TRUE,FALSE)</f>
        <v>0</v>
      </c>
      <c r="AY6" s="3">
        <f>'Podaci učenika u nastavi'!V7</f>
        <v>0</v>
      </c>
      <c r="AZ6" s="42">
        <f>'Podaci učenika Popravni'!C7</f>
        <v>0</v>
      </c>
      <c r="BA6" s="42">
        <f>'Podaci učenika Popravni'!D7</f>
        <v>0</v>
      </c>
      <c r="BB6" s="42">
        <f>'Podaci učenika Popravni'!E7</f>
        <v>0</v>
      </c>
      <c r="BC6" s="42">
        <f>'Podaci učenika Popravni'!F7</f>
        <v>0</v>
      </c>
      <c r="BD6" s="42">
        <f>'Podaci učenika Popravni'!G7</f>
        <v>0</v>
      </c>
      <c r="BE6" s="42">
        <f>'Podaci učenika Popravni'!H7</f>
        <v>0</v>
      </c>
      <c r="BF6" s="42">
        <f>'Podaci učenika Popravni'!I7</f>
        <v>0</v>
      </c>
      <c r="BG6" s="42">
        <f>'Podaci učenika Popravni'!J7</f>
        <v>0</v>
      </c>
      <c r="BH6" s="42">
        <f>'Podaci učenika Popravni'!K7</f>
        <v>0</v>
      </c>
      <c r="BI6" s="42">
        <f>'Podaci učenika Popravni'!L7</f>
        <v>0</v>
      </c>
      <c r="BJ6" s="42">
        <f>'Podaci učenika Popravni'!M7</f>
        <v>0</v>
      </c>
      <c r="BK6" s="42">
        <f>'Podaci učenika Popravni'!N7</f>
        <v>0</v>
      </c>
      <c r="BL6" s="42">
        <f>'Podaci učenika Popravni'!O7</f>
        <v>0</v>
      </c>
      <c r="BM6" s="47">
        <f>'Podaci učenika Popravni'!P7</f>
        <v>0</v>
      </c>
      <c r="BN6" s="7" t="str">
        <f t="shared" si="5"/>
        <v>Dovoljan</v>
      </c>
      <c r="BO6" s="7" t="str">
        <f t="shared" si="6"/>
        <v>dovoljnim</v>
      </c>
    </row>
    <row r="7" spans="1:67" x14ac:dyDescent="0.25">
      <c r="A7" s="7">
        <f>'Opšti podaci učenika'!A9</f>
        <v>7</v>
      </c>
      <c r="B7" s="7" t="str">
        <f>'Opšti podaci učenika'!B9&amp;" "&amp;'Opšti podaci učenika'!C9</f>
        <v xml:space="preserve"> </v>
      </c>
      <c r="C7" s="7">
        <f>'Opšti podaci učenika'!D9</f>
        <v>0</v>
      </c>
      <c r="D7" s="7">
        <f>'Opšti podaci učenika'!P9</f>
        <v>0</v>
      </c>
      <c r="E7" s="7" t="e">
        <f t="shared" si="0"/>
        <v>#VALUE!</v>
      </c>
      <c r="F7" s="7">
        <f>'Opšti podaci učenika'!R9</f>
        <v>0</v>
      </c>
      <c r="G7" s="7">
        <f>'Opšti podaci učenika'!S9</f>
        <v>0</v>
      </c>
      <c r="H7" s="7">
        <f>'Opšti podaci učenika'!T9</f>
        <v>0</v>
      </c>
      <c r="I7" s="7">
        <f>'Opšti podaci učenika'!E9</f>
        <v>0</v>
      </c>
      <c r="J7" s="7">
        <f>'Opšti podaci učenika'!K9</f>
        <v>0</v>
      </c>
      <c r="K7" s="7">
        <f>'Opšti podaci učenika'!G9</f>
        <v>0</v>
      </c>
      <c r="L7" s="7">
        <f>'Opšti podaci učenika'!L9</f>
        <v>0</v>
      </c>
      <c r="M7" s="7">
        <f>'Opšti podaci učenika'!I9</f>
        <v>0</v>
      </c>
      <c r="N7" s="7">
        <f>'Opšti podaci učenika'!M9</f>
        <v>0</v>
      </c>
      <c r="O7" s="7">
        <f>'Opšti podaci učenika'!N9</f>
        <v>0</v>
      </c>
      <c r="P7" s="42">
        <f>'Podaci učenika u nastavi'!C8</f>
        <v>0</v>
      </c>
      <c r="Q7" s="42">
        <f>'Podaci učenika u nastavi'!D8</f>
        <v>0</v>
      </c>
      <c r="R7" s="42">
        <f>'Podaci učenika u nastavi'!E8</f>
        <v>0</v>
      </c>
      <c r="S7" s="42">
        <f>'Podaci učenika u nastavi'!F8</f>
        <v>0</v>
      </c>
      <c r="T7" s="42">
        <f>'Podaci učenika u nastavi'!G8</f>
        <v>0</v>
      </c>
      <c r="U7" s="42">
        <f>'Podaci učenika u nastavi'!H8</f>
        <v>0</v>
      </c>
      <c r="V7" s="42">
        <f>'Podaci učenika u nastavi'!I8</f>
        <v>0</v>
      </c>
      <c r="W7" s="42">
        <f>'Podaci učenika u nastavi'!J8</f>
        <v>0</v>
      </c>
      <c r="X7" s="42">
        <f>'Podaci učenika u nastavi'!K8</f>
        <v>0</v>
      </c>
      <c r="Y7" s="42">
        <f>'Podaci učenika u nastavi'!L8</f>
        <v>0</v>
      </c>
      <c r="Z7" s="42">
        <f>'Podaci učenika u nastavi'!M8</f>
        <v>0</v>
      </c>
      <c r="AA7" s="42">
        <f>'Podaci učenika u nastavi'!N8</f>
        <v>0</v>
      </c>
      <c r="AB7" s="42">
        <f>'Podaci učenika u nastavi'!O8</f>
        <v>0</v>
      </c>
      <c r="AC7" s="42" t="b">
        <f>'Podaci učenika Stručni'!O8</f>
        <v>0</v>
      </c>
      <c r="AD7" s="42" t="str">
        <f>'Podaci učenika Stručni'!N8</f>
        <v>Eksterni</v>
      </c>
      <c r="AE7" s="42">
        <f>'Podaci učenika Stručni'!G8</f>
        <v>0</v>
      </c>
      <c r="AF7" s="42" t="e">
        <f>'Podaci učenika Stručni'!#REF!</f>
        <v>#REF!</v>
      </c>
      <c r="AG7" s="42">
        <f>'Podaci učenika Stručni'!C8</f>
        <v>0</v>
      </c>
      <c r="AH7" s="42">
        <f>'Podaci učenika Stručni'!D8</f>
        <v>0</v>
      </c>
      <c r="AI7" s="42">
        <f>'Podaci učenika Stručni'!E8</f>
        <v>0</v>
      </c>
      <c r="AJ7" s="42" t="e">
        <f>'Podaci učenika Stručni'!#REF!</f>
        <v>#REF!</v>
      </c>
      <c r="AK7" s="42" t="b">
        <f>IF('Podaci učenika u nastavi'!T8="Da",TRUE,FALSE)</f>
        <v>0</v>
      </c>
      <c r="AL7" s="42" t="str">
        <f>'Podaci učenika u nastavi'!S8</f>
        <v>Primjerno</v>
      </c>
      <c r="AM7" s="42">
        <f>'Podaci učenika u nastavi'!P8</f>
        <v>0</v>
      </c>
      <c r="AN7" s="42">
        <f>'Podaci učenika u nastavi'!Q8</f>
        <v>0</v>
      </c>
      <c r="AO7" s="7" t="e">
        <f>'Podaci učenika u nastavi'!R8</f>
        <v>#DIV/0!</v>
      </c>
      <c r="AP7" s="7" t="e">
        <f t="shared" si="1"/>
        <v>#DIV/0!</v>
      </c>
      <c r="AQ7" s="7" t="e">
        <f t="shared" si="2"/>
        <v>#DIV/0!</v>
      </c>
      <c r="AR7" s="47">
        <f>'Podaci učenika Stručni'!F8</f>
        <v>1</v>
      </c>
      <c r="AS7" s="7" t="str">
        <f t="shared" si="3"/>
        <v>Nedovoljan</v>
      </c>
      <c r="AT7" s="7" t="str">
        <f t="shared" si="4"/>
        <v/>
      </c>
      <c r="AU7" s="3">
        <f>'Podaci učenika Stručni'!J8</f>
        <v>0</v>
      </c>
      <c r="AV7" s="3">
        <f>'Podaci učenika Stručni'!K8</f>
        <v>0</v>
      </c>
      <c r="AW7" s="3">
        <f>'Podaci učenika u nastavi'!U8</f>
        <v>0</v>
      </c>
      <c r="AX7" s="7" t="b">
        <f>IF('Podaci učenika Popravni'!Q8="Da",TRUE,FALSE)</f>
        <v>0</v>
      </c>
      <c r="AY7" s="3">
        <f>'Podaci učenika u nastavi'!V8</f>
        <v>0</v>
      </c>
      <c r="AZ7" s="42">
        <f>'Podaci učenika Popravni'!C8</f>
        <v>0</v>
      </c>
      <c r="BA7" s="42">
        <f>'Podaci učenika Popravni'!D8</f>
        <v>0</v>
      </c>
      <c r="BB7" s="42">
        <f>'Podaci učenika Popravni'!E8</f>
        <v>0</v>
      </c>
      <c r="BC7" s="42">
        <f>'Podaci učenika Popravni'!F8</f>
        <v>0</v>
      </c>
      <c r="BD7" s="42">
        <f>'Podaci učenika Popravni'!G8</f>
        <v>0</v>
      </c>
      <c r="BE7" s="42">
        <f>'Podaci učenika Popravni'!H8</f>
        <v>0</v>
      </c>
      <c r="BF7" s="42">
        <f>'Podaci učenika Popravni'!I8</f>
        <v>0</v>
      </c>
      <c r="BG7" s="42">
        <f>'Podaci učenika Popravni'!J8</f>
        <v>0</v>
      </c>
      <c r="BH7" s="42">
        <f>'Podaci učenika Popravni'!K8</f>
        <v>0</v>
      </c>
      <c r="BI7" s="42">
        <f>'Podaci učenika Popravni'!L8</f>
        <v>0</v>
      </c>
      <c r="BJ7" s="42">
        <f>'Podaci učenika Popravni'!M8</f>
        <v>0</v>
      </c>
      <c r="BK7" s="42">
        <f>'Podaci učenika Popravni'!N8</f>
        <v>0</v>
      </c>
      <c r="BL7" s="42">
        <f>'Podaci učenika Popravni'!O8</f>
        <v>0</v>
      </c>
      <c r="BM7" s="47">
        <f>'Podaci učenika Popravni'!P8</f>
        <v>0</v>
      </c>
      <c r="BN7" s="7" t="str">
        <f t="shared" si="5"/>
        <v>Dovoljan</v>
      </c>
      <c r="BO7" s="7" t="str">
        <f t="shared" si="6"/>
        <v>dovoljnim</v>
      </c>
    </row>
    <row r="8" spans="1:67" x14ac:dyDescent="0.25">
      <c r="A8" s="7">
        <f>'Opšti podaci učenika'!A10</f>
        <v>8</v>
      </c>
      <c r="B8" s="7" t="str">
        <f>'Opšti podaci učenika'!B10&amp;" "&amp;'Opšti podaci učenika'!C10</f>
        <v xml:space="preserve"> </v>
      </c>
      <c r="C8" s="7">
        <f>'Opšti podaci učenika'!D10</f>
        <v>0</v>
      </c>
      <c r="D8" s="7">
        <f>'Opšti podaci učenika'!P10</f>
        <v>0</v>
      </c>
      <c r="E8" s="7" t="e">
        <f t="shared" si="0"/>
        <v>#VALUE!</v>
      </c>
      <c r="F8" s="7">
        <f>'Opšti podaci učenika'!R10</f>
        <v>0</v>
      </c>
      <c r="G8" s="7">
        <f>'Opšti podaci učenika'!S10</f>
        <v>0</v>
      </c>
      <c r="H8" s="7">
        <f>'Opšti podaci učenika'!T10</f>
        <v>0</v>
      </c>
      <c r="I8" s="7">
        <f>'Opšti podaci učenika'!E10</f>
        <v>0</v>
      </c>
      <c r="J8" s="7">
        <f>'Opšti podaci učenika'!K10</f>
        <v>0</v>
      </c>
      <c r="K8" s="7">
        <f>'Opšti podaci učenika'!G10</f>
        <v>0</v>
      </c>
      <c r="L8" s="7">
        <f>'Opšti podaci učenika'!L10</f>
        <v>0</v>
      </c>
      <c r="M8" s="7">
        <f>'Opšti podaci učenika'!I10</f>
        <v>0</v>
      </c>
      <c r="N8" s="7">
        <f>'Opšti podaci učenika'!M10</f>
        <v>0</v>
      </c>
      <c r="O8" s="7">
        <f>'Opšti podaci učenika'!N10</f>
        <v>0</v>
      </c>
      <c r="P8" s="42">
        <f>'Podaci učenika u nastavi'!C9</f>
        <v>0</v>
      </c>
      <c r="Q8" s="42">
        <f>'Podaci učenika u nastavi'!D9</f>
        <v>0</v>
      </c>
      <c r="R8" s="42">
        <f>'Podaci učenika u nastavi'!E9</f>
        <v>0</v>
      </c>
      <c r="S8" s="42">
        <f>'Podaci učenika u nastavi'!F9</f>
        <v>0</v>
      </c>
      <c r="T8" s="42">
        <f>'Podaci učenika u nastavi'!G9</f>
        <v>0</v>
      </c>
      <c r="U8" s="42">
        <f>'Podaci učenika u nastavi'!H9</f>
        <v>0</v>
      </c>
      <c r="V8" s="42">
        <f>'Podaci učenika u nastavi'!I9</f>
        <v>0</v>
      </c>
      <c r="W8" s="42">
        <f>'Podaci učenika u nastavi'!J9</f>
        <v>0</v>
      </c>
      <c r="X8" s="42">
        <f>'Podaci učenika u nastavi'!K9</f>
        <v>0</v>
      </c>
      <c r="Y8" s="42">
        <f>'Podaci učenika u nastavi'!L9</f>
        <v>0</v>
      </c>
      <c r="Z8" s="42">
        <f>'Podaci učenika u nastavi'!M9</f>
        <v>0</v>
      </c>
      <c r="AA8" s="42">
        <f>'Podaci učenika u nastavi'!N9</f>
        <v>0</v>
      </c>
      <c r="AB8" s="42">
        <f>'Podaci učenika u nastavi'!O9</f>
        <v>0</v>
      </c>
      <c r="AC8" s="42" t="b">
        <f>'Podaci učenika Stručni'!O9</f>
        <v>0</v>
      </c>
      <c r="AD8" s="42" t="str">
        <f>'Podaci učenika Stručni'!N9</f>
        <v>Eksterni</v>
      </c>
      <c r="AE8" s="42">
        <f>'Podaci učenika Stručni'!G9</f>
        <v>0</v>
      </c>
      <c r="AF8" s="42" t="e">
        <f>'Podaci učenika Stručni'!#REF!</f>
        <v>#REF!</v>
      </c>
      <c r="AG8" s="42">
        <f>'Podaci učenika Stručni'!C9</f>
        <v>0</v>
      </c>
      <c r="AH8" s="42">
        <f>'Podaci učenika Stručni'!D9</f>
        <v>0</v>
      </c>
      <c r="AI8" s="42">
        <f>'Podaci učenika Stručni'!E9</f>
        <v>0</v>
      </c>
      <c r="AJ8" s="42" t="e">
        <f>'Podaci učenika Stručni'!#REF!</f>
        <v>#REF!</v>
      </c>
      <c r="AK8" s="42" t="b">
        <f>IF('Podaci učenika u nastavi'!T9="Da",TRUE,FALSE)</f>
        <v>0</v>
      </c>
      <c r="AL8" s="42" t="str">
        <f>'Podaci učenika u nastavi'!S9</f>
        <v>Primjerno</v>
      </c>
      <c r="AM8" s="42">
        <f>'Podaci učenika u nastavi'!P9</f>
        <v>0</v>
      </c>
      <c r="AN8" s="42">
        <f>'Podaci učenika u nastavi'!Q9</f>
        <v>0</v>
      </c>
      <c r="AO8" s="7" t="e">
        <f>'Podaci učenika u nastavi'!R9</f>
        <v>#DIV/0!</v>
      </c>
      <c r="AP8" s="7" t="e">
        <f t="shared" si="1"/>
        <v>#DIV/0!</v>
      </c>
      <c r="AQ8" s="7" t="e">
        <f t="shared" si="2"/>
        <v>#DIV/0!</v>
      </c>
      <c r="AR8" s="47">
        <f>'Podaci učenika Stručni'!F9</f>
        <v>1</v>
      </c>
      <c r="AS8" s="7" t="str">
        <f t="shared" si="3"/>
        <v>Nedovoljan</v>
      </c>
      <c r="AT8" s="7" t="str">
        <f t="shared" si="4"/>
        <v/>
      </c>
      <c r="AU8" s="3">
        <f>'Podaci učenika Stručni'!J9</f>
        <v>0</v>
      </c>
      <c r="AV8" s="3">
        <f>'Podaci učenika Stručni'!K9</f>
        <v>0</v>
      </c>
      <c r="AW8" s="3">
        <f>'Podaci učenika u nastavi'!U9</f>
        <v>0</v>
      </c>
      <c r="AX8" s="7" t="b">
        <f>IF('Podaci učenika Popravni'!Q9="Da",TRUE,FALSE)</f>
        <v>0</v>
      </c>
      <c r="AY8" s="3">
        <f>'Podaci učenika u nastavi'!V9</f>
        <v>0</v>
      </c>
      <c r="AZ8" s="42">
        <f>'Podaci učenika Popravni'!C9</f>
        <v>0</v>
      </c>
      <c r="BA8" s="42">
        <f>'Podaci učenika Popravni'!D9</f>
        <v>0</v>
      </c>
      <c r="BB8" s="42">
        <f>'Podaci učenika Popravni'!E9</f>
        <v>0</v>
      </c>
      <c r="BC8" s="42">
        <f>'Podaci učenika Popravni'!F9</f>
        <v>0</v>
      </c>
      <c r="BD8" s="42">
        <f>'Podaci učenika Popravni'!G9</f>
        <v>0</v>
      </c>
      <c r="BE8" s="42">
        <f>'Podaci učenika Popravni'!H9</f>
        <v>0</v>
      </c>
      <c r="BF8" s="42">
        <f>'Podaci učenika Popravni'!I9</f>
        <v>0</v>
      </c>
      <c r="BG8" s="42">
        <f>'Podaci učenika Popravni'!J9</f>
        <v>0</v>
      </c>
      <c r="BH8" s="42">
        <f>'Podaci učenika Popravni'!K9</f>
        <v>0</v>
      </c>
      <c r="BI8" s="42">
        <f>'Podaci učenika Popravni'!L9</f>
        <v>0</v>
      </c>
      <c r="BJ8" s="42">
        <f>'Podaci učenika Popravni'!M9</f>
        <v>0</v>
      </c>
      <c r="BK8" s="42">
        <f>'Podaci učenika Popravni'!N9</f>
        <v>0</v>
      </c>
      <c r="BL8" s="42">
        <f>'Podaci učenika Popravni'!O9</f>
        <v>0</v>
      </c>
      <c r="BM8" s="47">
        <f>'Podaci učenika Popravni'!P9</f>
        <v>0</v>
      </c>
      <c r="BN8" s="7" t="str">
        <f t="shared" si="5"/>
        <v>Dovoljan</v>
      </c>
      <c r="BO8" s="7" t="str">
        <f t="shared" si="6"/>
        <v>dovoljnim</v>
      </c>
    </row>
    <row r="9" spans="1:67" x14ac:dyDescent="0.25">
      <c r="A9" s="7">
        <f>'Opšti podaci učenika'!A11</f>
        <v>9</v>
      </c>
      <c r="B9" s="7" t="str">
        <f>'Opšti podaci učenika'!B11&amp;" "&amp;'Opšti podaci učenika'!C11</f>
        <v xml:space="preserve"> </v>
      </c>
      <c r="C9" s="7">
        <f>'Opšti podaci učenika'!D11</f>
        <v>0</v>
      </c>
      <c r="D9" s="7">
        <f>'Opšti podaci učenika'!P11</f>
        <v>0</v>
      </c>
      <c r="E9" s="7" t="e">
        <f t="shared" si="0"/>
        <v>#VALUE!</v>
      </c>
      <c r="F9" s="7">
        <f>'Opšti podaci učenika'!R11</f>
        <v>0</v>
      </c>
      <c r="G9" s="7">
        <f>'Opšti podaci učenika'!S11</f>
        <v>0</v>
      </c>
      <c r="H9" s="7">
        <f>'Opšti podaci učenika'!T11</f>
        <v>0</v>
      </c>
      <c r="I9" s="7">
        <f>'Opšti podaci učenika'!E11</f>
        <v>0</v>
      </c>
      <c r="J9" s="7">
        <f>'Opšti podaci učenika'!K11</f>
        <v>0</v>
      </c>
      <c r="K9" s="7">
        <f>'Opšti podaci učenika'!G11</f>
        <v>0</v>
      </c>
      <c r="L9" s="7">
        <f>'Opšti podaci učenika'!L11</f>
        <v>0</v>
      </c>
      <c r="M9" s="7">
        <f>'Opšti podaci učenika'!I11</f>
        <v>0</v>
      </c>
      <c r="N9" s="7">
        <f>'Opšti podaci učenika'!M11</f>
        <v>0</v>
      </c>
      <c r="O9" s="7">
        <f>'Opšti podaci učenika'!N11</f>
        <v>0</v>
      </c>
      <c r="P9" s="42">
        <f>'Podaci učenika u nastavi'!C10</f>
        <v>0</v>
      </c>
      <c r="Q9" s="42">
        <f>'Podaci učenika u nastavi'!D10</f>
        <v>0</v>
      </c>
      <c r="R9" s="42">
        <f>'Podaci učenika u nastavi'!E10</f>
        <v>0</v>
      </c>
      <c r="S9" s="42">
        <f>'Podaci učenika u nastavi'!F10</f>
        <v>0</v>
      </c>
      <c r="T9" s="42">
        <f>'Podaci učenika u nastavi'!G10</f>
        <v>0</v>
      </c>
      <c r="U9" s="42">
        <f>'Podaci učenika u nastavi'!H10</f>
        <v>0</v>
      </c>
      <c r="V9" s="42">
        <f>'Podaci učenika u nastavi'!I10</f>
        <v>0</v>
      </c>
      <c r="W9" s="42">
        <f>'Podaci učenika u nastavi'!J10</f>
        <v>0</v>
      </c>
      <c r="X9" s="42">
        <f>'Podaci učenika u nastavi'!K10</f>
        <v>0</v>
      </c>
      <c r="Y9" s="42">
        <f>'Podaci učenika u nastavi'!L10</f>
        <v>0</v>
      </c>
      <c r="Z9" s="42">
        <f>'Podaci učenika u nastavi'!M10</f>
        <v>0</v>
      </c>
      <c r="AA9" s="42">
        <f>'Podaci učenika u nastavi'!N10</f>
        <v>0</v>
      </c>
      <c r="AB9" s="42">
        <f>'Podaci učenika u nastavi'!O10</f>
        <v>0</v>
      </c>
      <c r="AC9" s="42" t="b">
        <f>'Podaci učenika Stručni'!O10</f>
        <v>0</v>
      </c>
      <c r="AD9" s="42" t="str">
        <f>'Podaci učenika Stručni'!N10</f>
        <v>Eksterni</v>
      </c>
      <c r="AE9" s="42">
        <f>'Podaci učenika Stručni'!G10</f>
        <v>0</v>
      </c>
      <c r="AF9" s="42" t="e">
        <f>'Podaci učenika Stručni'!#REF!</f>
        <v>#REF!</v>
      </c>
      <c r="AG9" s="42">
        <f>'Podaci učenika Stručni'!C10</f>
        <v>0</v>
      </c>
      <c r="AH9" s="42">
        <f>'Podaci učenika Stručni'!D10</f>
        <v>0</v>
      </c>
      <c r="AI9" s="42">
        <f>'Podaci učenika Stručni'!E10</f>
        <v>0</v>
      </c>
      <c r="AJ9" s="42" t="e">
        <f>'Podaci učenika Stručni'!#REF!</f>
        <v>#REF!</v>
      </c>
      <c r="AK9" s="42" t="b">
        <f>IF('Podaci učenika u nastavi'!T10="Da",TRUE,FALSE)</f>
        <v>0</v>
      </c>
      <c r="AL9" s="42" t="str">
        <f>'Podaci učenika u nastavi'!S10</f>
        <v>Primjerno</v>
      </c>
      <c r="AM9" s="42">
        <f>'Podaci učenika u nastavi'!P10</f>
        <v>0</v>
      </c>
      <c r="AN9" s="42">
        <f>'Podaci učenika u nastavi'!Q10</f>
        <v>0</v>
      </c>
      <c r="AO9" s="7" t="e">
        <f>'Podaci učenika u nastavi'!R10</f>
        <v>#DIV/0!</v>
      </c>
      <c r="AP9" s="7" t="e">
        <f t="shared" si="1"/>
        <v>#DIV/0!</v>
      </c>
      <c r="AQ9" s="7" t="e">
        <f t="shared" si="2"/>
        <v>#DIV/0!</v>
      </c>
      <c r="AR9" s="47">
        <f>'Podaci učenika Stručni'!F10</f>
        <v>1</v>
      </c>
      <c r="AS9" s="7" t="str">
        <f t="shared" si="3"/>
        <v>Nedovoljan</v>
      </c>
      <c r="AT9" s="7" t="str">
        <f t="shared" si="4"/>
        <v/>
      </c>
      <c r="AU9" s="3">
        <f>'Podaci učenika Stručni'!J10</f>
        <v>0</v>
      </c>
      <c r="AV9" s="3">
        <f>'Podaci učenika Stručni'!K10</f>
        <v>0</v>
      </c>
      <c r="AW9" s="3">
        <f>'Podaci učenika u nastavi'!U10</f>
        <v>0</v>
      </c>
      <c r="AX9" s="7" t="b">
        <f>IF('Podaci učenika Popravni'!Q10="Da",TRUE,FALSE)</f>
        <v>0</v>
      </c>
      <c r="AY9" s="3">
        <f>'Podaci učenika u nastavi'!V10</f>
        <v>0</v>
      </c>
      <c r="AZ9" s="42">
        <f>'Podaci učenika Popravni'!C10</f>
        <v>0</v>
      </c>
      <c r="BA9" s="42">
        <f>'Podaci učenika Popravni'!D10</f>
        <v>0</v>
      </c>
      <c r="BB9" s="42">
        <f>'Podaci učenika Popravni'!E10</f>
        <v>0</v>
      </c>
      <c r="BC9" s="42">
        <f>'Podaci učenika Popravni'!F10</f>
        <v>0</v>
      </c>
      <c r="BD9" s="42">
        <f>'Podaci učenika Popravni'!G10</f>
        <v>0</v>
      </c>
      <c r="BE9" s="42">
        <f>'Podaci učenika Popravni'!H10</f>
        <v>0</v>
      </c>
      <c r="BF9" s="42">
        <f>'Podaci učenika Popravni'!I10</f>
        <v>0</v>
      </c>
      <c r="BG9" s="42">
        <f>'Podaci učenika Popravni'!J10</f>
        <v>0</v>
      </c>
      <c r="BH9" s="42">
        <f>'Podaci učenika Popravni'!K10</f>
        <v>0</v>
      </c>
      <c r="BI9" s="42">
        <f>'Podaci učenika Popravni'!L10</f>
        <v>0</v>
      </c>
      <c r="BJ9" s="42">
        <f>'Podaci učenika Popravni'!M10</f>
        <v>0</v>
      </c>
      <c r="BK9" s="42">
        <f>'Podaci učenika Popravni'!N10</f>
        <v>0</v>
      </c>
      <c r="BL9" s="42">
        <f>'Podaci učenika Popravni'!O10</f>
        <v>0</v>
      </c>
      <c r="BM9" s="47">
        <f>'Podaci učenika Popravni'!P10</f>
        <v>0</v>
      </c>
      <c r="BN9" s="7" t="str">
        <f t="shared" si="5"/>
        <v>Dovoljan</v>
      </c>
      <c r="BO9" s="7" t="str">
        <f t="shared" si="6"/>
        <v>dovoljnim</v>
      </c>
    </row>
    <row r="10" spans="1:67" x14ac:dyDescent="0.25">
      <c r="A10" s="7">
        <f>'Opšti podaci učenika'!A12</f>
        <v>10</v>
      </c>
      <c r="B10" s="7" t="str">
        <f>'Opšti podaci učenika'!B12&amp;" "&amp;'Opšti podaci učenika'!C12</f>
        <v xml:space="preserve"> </v>
      </c>
      <c r="C10" s="7">
        <f>'Opšti podaci učenika'!D12</f>
        <v>0</v>
      </c>
      <c r="D10" s="7">
        <f>'Opšti podaci učenika'!P12</f>
        <v>0</v>
      </c>
      <c r="E10" s="7" t="e">
        <f t="shared" si="0"/>
        <v>#VALUE!</v>
      </c>
      <c r="F10" s="7">
        <f>'Opšti podaci učenika'!R12</f>
        <v>0</v>
      </c>
      <c r="G10" s="7">
        <f>'Opšti podaci učenika'!S12</f>
        <v>0</v>
      </c>
      <c r="H10" s="7">
        <f>'Opšti podaci učenika'!T12</f>
        <v>0</v>
      </c>
      <c r="I10" s="7">
        <f>'Opšti podaci učenika'!E12</f>
        <v>0</v>
      </c>
      <c r="J10" s="7">
        <f>'Opšti podaci učenika'!K12</f>
        <v>0</v>
      </c>
      <c r="K10" s="7">
        <f>'Opšti podaci učenika'!G12</f>
        <v>0</v>
      </c>
      <c r="L10" s="7">
        <f>'Opšti podaci učenika'!L12</f>
        <v>0</v>
      </c>
      <c r="M10" s="7">
        <f>'Opšti podaci učenika'!I12</f>
        <v>0</v>
      </c>
      <c r="N10" s="7">
        <f>'Opšti podaci učenika'!M12</f>
        <v>0</v>
      </c>
      <c r="O10" s="7">
        <f>'Opšti podaci učenika'!N12</f>
        <v>0</v>
      </c>
      <c r="P10" s="42">
        <f>'Podaci učenika u nastavi'!C11</f>
        <v>0</v>
      </c>
      <c r="Q10" s="42">
        <f>'Podaci učenika u nastavi'!D11</f>
        <v>0</v>
      </c>
      <c r="R10" s="42">
        <f>'Podaci učenika u nastavi'!E11</f>
        <v>0</v>
      </c>
      <c r="S10" s="42">
        <f>'Podaci učenika u nastavi'!F11</f>
        <v>0</v>
      </c>
      <c r="T10" s="42">
        <f>'Podaci učenika u nastavi'!G11</f>
        <v>0</v>
      </c>
      <c r="U10" s="42">
        <f>'Podaci učenika u nastavi'!H11</f>
        <v>0</v>
      </c>
      <c r="V10" s="42">
        <f>'Podaci učenika u nastavi'!I11</f>
        <v>0</v>
      </c>
      <c r="W10" s="42">
        <f>'Podaci učenika u nastavi'!J11</f>
        <v>0</v>
      </c>
      <c r="X10" s="42">
        <f>'Podaci učenika u nastavi'!K11</f>
        <v>0</v>
      </c>
      <c r="Y10" s="42">
        <f>'Podaci učenika u nastavi'!L11</f>
        <v>0</v>
      </c>
      <c r="Z10" s="42">
        <f>'Podaci učenika u nastavi'!M11</f>
        <v>0</v>
      </c>
      <c r="AA10" s="42">
        <f>'Podaci učenika u nastavi'!N11</f>
        <v>0</v>
      </c>
      <c r="AB10" s="42">
        <f>'Podaci učenika u nastavi'!O11</f>
        <v>0</v>
      </c>
      <c r="AC10" s="42" t="b">
        <f>'Podaci učenika Stručni'!O11</f>
        <v>0</v>
      </c>
      <c r="AD10" s="42" t="str">
        <f>'Podaci učenika Stručni'!N11</f>
        <v>Eksterni</v>
      </c>
      <c r="AE10" s="42">
        <f>'Podaci učenika Stručni'!G11</f>
        <v>0</v>
      </c>
      <c r="AF10" s="42" t="e">
        <f>'Podaci učenika Stručni'!#REF!</f>
        <v>#REF!</v>
      </c>
      <c r="AG10" s="42">
        <f>'Podaci učenika Stručni'!C11</f>
        <v>0</v>
      </c>
      <c r="AH10" s="42">
        <f>'Podaci učenika Stručni'!D11</f>
        <v>0</v>
      </c>
      <c r="AI10" s="42">
        <f>'Podaci učenika Stručni'!E11</f>
        <v>0</v>
      </c>
      <c r="AJ10" s="42" t="e">
        <f>'Podaci učenika Stručni'!#REF!</f>
        <v>#REF!</v>
      </c>
      <c r="AK10" s="42" t="b">
        <f>IF('Podaci učenika u nastavi'!T11="Da",TRUE,FALSE)</f>
        <v>0</v>
      </c>
      <c r="AL10" s="42" t="str">
        <f>'Podaci učenika u nastavi'!S11</f>
        <v>Primjerno</v>
      </c>
      <c r="AM10" s="42">
        <f>'Podaci učenika u nastavi'!P11</f>
        <v>0</v>
      </c>
      <c r="AN10" s="42">
        <f>'Podaci učenika u nastavi'!Q11</f>
        <v>0</v>
      </c>
      <c r="AO10" s="7" t="e">
        <f>'Podaci učenika u nastavi'!R11</f>
        <v>#DIV/0!</v>
      </c>
      <c r="AP10" s="7" t="e">
        <f t="shared" si="1"/>
        <v>#DIV/0!</v>
      </c>
      <c r="AQ10" s="7" t="e">
        <f t="shared" si="2"/>
        <v>#DIV/0!</v>
      </c>
      <c r="AR10" s="47">
        <f>'Podaci učenika Stručni'!F11</f>
        <v>1</v>
      </c>
      <c r="AS10" s="7" t="str">
        <f t="shared" si="3"/>
        <v>Nedovoljan</v>
      </c>
      <c r="AT10" s="7" t="str">
        <f t="shared" si="4"/>
        <v/>
      </c>
      <c r="AU10" s="3">
        <f>'Podaci učenika Stručni'!J11</f>
        <v>0</v>
      </c>
      <c r="AV10" s="3">
        <f>'Podaci učenika Stručni'!K11</f>
        <v>0</v>
      </c>
      <c r="AW10" s="3">
        <f>'Podaci učenika u nastavi'!U11</f>
        <v>0</v>
      </c>
      <c r="AX10" s="7" t="b">
        <f>IF('Podaci učenika Popravni'!Q11="Da",TRUE,FALSE)</f>
        <v>0</v>
      </c>
      <c r="AY10" s="3">
        <f>'Podaci učenika u nastavi'!V11</f>
        <v>0</v>
      </c>
      <c r="AZ10" s="42">
        <f>'Podaci učenika Popravni'!C11</f>
        <v>0</v>
      </c>
      <c r="BA10" s="42">
        <f>'Podaci učenika Popravni'!D11</f>
        <v>0</v>
      </c>
      <c r="BB10" s="42">
        <f>'Podaci učenika Popravni'!E11</f>
        <v>0</v>
      </c>
      <c r="BC10" s="42">
        <f>'Podaci učenika Popravni'!F11</f>
        <v>0</v>
      </c>
      <c r="BD10" s="42">
        <f>'Podaci učenika Popravni'!G11</f>
        <v>0</v>
      </c>
      <c r="BE10" s="42">
        <f>'Podaci učenika Popravni'!H11</f>
        <v>0</v>
      </c>
      <c r="BF10" s="42">
        <f>'Podaci učenika Popravni'!I11</f>
        <v>0</v>
      </c>
      <c r="BG10" s="42">
        <f>'Podaci učenika Popravni'!J11</f>
        <v>0</v>
      </c>
      <c r="BH10" s="42">
        <f>'Podaci učenika Popravni'!K11</f>
        <v>0</v>
      </c>
      <c r="BI10" s="42">
        <f>'Podaci učenika Popravni'!L11</f>
        <v>0</v>
      </c>
      <c r="BJ10" s="42">
        <f>'Podaci učenika Popravni'!M11</f>
        <v>0</v>
      </c>
      <c r="BK10" s="42">
        <f>'Podaci učenika Popravni'!N11</f>
        <v>0</v>
      </c>
      <c r="BL10" s="42">
        <f>'Podaci učenika Popravni'!O11</f>
        <v>0</v>
      </c>
      <c r="BM10" s="47">
        <f>'Podaci učenika Popravni'!P11</f>
        <v>0</v>
      </c>
      <c r="BN10" s="7" t="str">
        <f t="shared" si="5"/>
        <v>Dovoljan</v>
      </c>
      <c r="BO10" s="7" t="str">
        <f t="shared" si="6"/>
        <v>dovoljnim</v>
      </c>
    </row>
    <row r="11" spans="1:67" x14ac:dyDescent="0.25">
      <c r="A11" s="7">
        <f>'Opšti podaci učenika'!A13</f>
        <v>11</v>
      </c>
      <c r="B11" s="7" t="str">
        <f>'Opšti podaci učenika'!B13&amp;" "&amp;'Opšti podaci učenika'!C13</f>
        <v xml:space="preserve"> </v>
      </c>
      <c r="C11" s="7">
        <f>'Opšti podaci učenika'!D13</f>
        <v>0</v>
      </c>
      <c r="D11" s="7">
        <f>'Opšti podaci učenika'!P13</f>
        <v>0</v>
      </c>
      <c r="E11" s="7" t="e">
        <f t="shared" si="0"/>
        <v>#VALUE!</v>
      </c>
      <c r="F11" s="7">
        <f>'Opšti podaci učenika'!R13</f>
        <v>0</v>
      </c>
      <c r="G11" s="7">
        <f>'Opšti podaci učenika'!S13</f>
        <v>0</v>
      </c>
      <c r="H11" s="7">
        <f>'Opšti podaci učenika'!T13</f>
        <v>0</v>
      </c>
      <c r="I11" s="7">
        <f>'Opšti podaci učenika'!E13</f>
        <v>0</v>
      </c>
      <c r="J11" s="7">
        <f>'Opšti podaci učenika'!K13</f>
        <v>0</v>
      </c>
      <c r="K11" s="7">
        <f>'Opšti podaci učenika'!G13</f>
        <v>0</v>
      </c>
      <c r="L11" s="7">
        <f>'Opšti podaci učenika'!L13</f>
        <v>0</v>
      </c>
      <c r="M11" s="7">
        <f>'Opšti podaci učenika'!I13</f>
        <v>0</v>
      </c>
      <c r="N11" s="7">
        <f>'Opšti podaci učenika'!M13</f>
        <v>0</v>
      </c>
      <c r="O11" s="7">
        <f>'Opšti podaci učenika'!N13</f>
        <v>0</v>
      </c>
      <c r="P11" s="42">
        <f>'Podaci učenika u nastavi'!C12</f>
        <v>0</v>
      </c>
      <c r="Q11" s="42">
        <f>'Podaci učenika u nastavi'!D12</f>
        <v>0</v>
      </c>
      <c r="R11" s="42">
        <f>'Podaci učenika u nastavi'!E12</f>
        <v>0</v>
      </c>
      <c r="S11" s="42">
        <f>'Podaci učenika u nastavi'!F12</f>
        <v>0</v>
      </c>
      <c r="T11" s="42">
        <f>'Podaci učenika u nastavi'!G12</f>
        <v>0</v>
      </c>
      <c r="U11" s="42">
        <f>'Podaci učenika u nastavi'!H12</f>
        <v>0</v>
      </c>
      <c r="V11" s="42">
        <f>'Podaci učenika u nastavi'!I12</f>
        <v>0</v>
      </c>
      <c r="W11" s="42">
        <f>'Podaci učenika u nastavi'!J12</f>
        <v>0</v>
      </c>
      <c r="X11" s="42">
        <f>'Podaci učenika u nastavi'!K12</f>
        <v>0</v>
      </c>
      <c r="Y11" s="42">
        <f>'Podaci učenika u nastavi'!L12</f>
        <v>0</v>
      </c>
      <c r="Z11" s="42">
        <f>'Podaci učenika u nastavi'!M12</f>
        <v>0</v>
      </c>
      <c r="AA11" s="42">
        <f>'Podaci učenika u nastavi'!N12</f>
        <v>0</v>
      </c>
      <c r="AB11" s="42">
        <f>'Podaci učenika u nastavi'!O12</f>
        <v>0</v>
      </c>
      <c r="AC11" s="42" t="b">
        <f>'Podaci učenika Stručni'!O12</f>
        <v>0</v>
      </c>
      <c r="AD11" s="42" t="str">
        <f>'Podaci učenika Stručni'!N12</f>
        <v>Eksterni</v>
      </c>
      <c r="AE11" s="42">
        <f>'Podaci učenika Stručni'!G12</f>
        <v>0</v>
      </c>
      <c r="AF11" s="42" t="e">
        <f>'Podaci učenika Stručni'!#REF!</f>
        <v>#REF!</v>
      </c>
      <c r="AG11" s="42">
        <f>'Podaci učenika Stručni'!C12</f>
        <v>0</v>
      </c>
      <c r="AH11" s="42">
        <f>'Podaci učenika Stručni'!D12</f>
        <v>0</v>
      </c>
      <c r="AI11" s="42">
        <f>'Podaci učenika Stručni'!E12</f>
        <v>0</v>
      </c>
      <c r="AJ11" s="42" t="e">
        <f>'Podaci učenika Stručni'!#REF!</f>
        <v>#REF!</v>
      </c>
      <c r="AK11" s="42" t="b">
        <f>IF('Podaci učenika u nastavi'!T12="Da",TRUE,FALSE)</f>
        <v>0</v>
      </c>
      <c r="AL11" s="42" t="str">
        <f>'Podaci učenika u nastavi'!S12</f>
        <v>Primjerno</v>
      </c>
      <c r="AM11" s="42">
        <f>'Podaci učenika u nastavi'!P12</f>
        <v>0</v>
      </c>
      <c r="AN11" s="42">
        <f>'Podaci učenika u nastavi'!Q12</f>
        <v>0</v>
      </c>
      <c r="AO11" s="7" t="e">
        <f>'Podaci učenika u nastavi'!R12</f>
        <v>#DIV/0!</v>
      </c>
      <c r="AP11" s="7" t="e">
        <f t="shared" si="1"/>
        <v>#DIV/0!</v>
      </c>
      <c r="AQ11" s="7" t="e">
        <f t="shared" si="2"/>
        <v>#DIV/0!</v>
      </c>
      <c r="AR11" s="47">
        <f>'Podaci učenika Stručni'!F12</f>
        <v>1</v>
      </c>
      <c r="AS11" s="7" t="str">
        <f t="shared" si="3"/>
        <v>Nedovoljan</v>
      </c>
      <c r="AT11" s="7" t="str">
        <f t="shared" si="4"/>
        <v/>
      </c>
      <c r="AU11" s="3">
        <f>'Podaci učenika Stručni'!J12</f>
        <v>0</v>
      </c>
      <c r="AV11" s="3">
        <f>'Podaci učenika Stručni'!K12</f>
        <v>0</v>
      </c>
      <c r="AW11" s="3">
        <f>'Podaci učenika u nastavi'!U12</f>
        <v>0</v>
      </c>
      <c r="AX11" s="7" t="b">
        <f>IF('Podaci učenika Popravni'!Q12="Da",TRUE,FALSE)</f>
        <v>0</v>
      </c>
      <c r="AY11" s="3">
        <f>'Podaci učenika u nastavi'!V12</f>
        <v>0</v>
      </c>
      <c r="AZ11" s="42">
        <f>'Podaci učenika Popravni'!C12</f>
        <v>0</v>
      </c>
      <c r="BA11" s="42">
        <f>'Podaci učenika Popravni'!D12</f>
        <v>0</v>
      </c>
      <c r="BB11" s="42">
        <f>'Podaci učenika Popravni'!E12</f>
        <v>0</v>
      </c>
      <c r="BC11" s="42">
        <f>'Podaci učenika Popravni'!F12</f>
        <v>0</v>
      </c>
      <c r="BD11" s="42">
        <f>'Podaci učenika Popravni'!G12</f>
        <v>0</v>
      </c>
      <c r="BE11" s="42">
        <f>'Podaci učenika Popravni'!H12</f>
        <v>0</v>
      </c>
      <c r="BF11" s="42">
        <f>'Podaci učenika Popravni'!I12</f>
        <v>0</v>
      </c>
      <c r="BG11" s="42">
        <f>'Podaci učenika Popravni'!J12</f>
        <v>0</v>
      </c>
      <c r="BH11" s="42">
        <f>'Podaci učenika Popravni'!K12</f>
        <v>0</v>
      </c>
      <c r="BI11" s="42">
        <f>'Podaci učenika Popravni'!L12</f>
        <v>0</v>
      </c>
      <c r="BJ11" s="42">
        <f>'Podaci učenika Popravni'!M12</f>
        <v>0</v>
      </c>
      <c r="BK11" s="42">
        <f>'Podaci učenika Popravni'!N12</f>
        <v>0</v>
      </c>
      <c r="BL11" s="42">
        <f>'Podaci učenika Popravni'!O12</f>
        <v>0</v>
      </c>
      <c r="BM11" s="47">
        <f>'Podaci učenika Popravni'!P12</f>
        <v>0</v>
      </c>
      <c r="BN11" s="7" t="str">
        <f t="shared" si="5"/>
        <v>Dovoljan</v>
      </c>
      <c r="BO11" s="7" t="str">
        <f t="shared" si="6"/>
        <v>dovoljnim</v>
      </c>
    </row>
    <row r="12" spans="1:67" x14ac:dyDescent="0.25">
      <c r="A12" s="7">
        <f>'Opšti podaci učenika'!A14</f>
        <v>12</v>
      </c>
      <c r="B12" s="7" t="str">
        <f>'Opšti podaci učenika'!B14&amp;" "&amp;'Opšti podaci učenika'!C14</f>
        <v xml:space="preserve"> </v>
      </c>
      <c r="C12" s="7">
        <f>'Opšti podaci učenika'!D14</f>
        <v>0</v>
      </c>
      <c r="D12" s="7">
        <f>'Opšti podaci učenika'!P14</f>
        <v>0</v>
      </c>
      <c r="E12" s="7" t="e">
        <f t="shared" si="0"/>
        <v>#VALUE!</v>
      </c>
      <c r="F12" s="7">
        <f>'Opšti podaci učenika'!R14</f>
        <v>0</v>
      </c>
      <c r="G12" s="7">
        <f>'Opšti podaci učenika'!S14</f>
        <v>0</v>
      </c>
      <c r="H12" s="7">
        <f>'Opšti podaci učenika'!T14</f>
        <v>0</v>
      </c>
      <c r="I12" s="7">
        <f>'Opšti podaci učenika'!E14</f>
        <v>0</v>
      </c>
      <c r="J12" s="7">
        <f>'Opšti podaci učenika'!K14</f>
        <v>0</v>
      </c>
      <c r="K12" s="7">
        <f>'Opšti podaci učenika'!G14</f>
        <v>0</v>
      </c>
      <c r="L12" s="7">
        <f>'Opšti podaci učenika'!L14</f>
        <v>0</v>
      </c>
      <c r="M12" s="7">
        <f>'Opšti podaci učenika'!I14</f>
        <v>0</v>
      </c>
      <c r="N12" s="7">
        <f>'Opšti podaci učenika'!M14</f>
        <v>0</v>
      </c>
      <c r="O12" s="7">
        <f>'Opšti podaci učenika'!N14</f>
        <v>0</v>
      </c>
      <c r="P12" s="42">
        <f>'Podaci učenika u nastavi'!C13</f>
        <v>0</v>
      </c>
      <c r="Q12" s="42">
        <f>'Podaci učenika u nastavi'!D13</f>
        <v>0</v>
      </c>
      <c r="R12" s="42">
        <f>'Podaci učenika u nastavi'!E13</f>
        <v>0</v>
      </c>
      <c r="S12" s="42">
        <f>'Podaci učenika u nastavi'!F13</f>
        <v>0</v>
      </c>
      <c r="T12" s="42">
        <f>'Podaci učenika u nastavi'!G13</f>
        <v>0</v>
      </c>
      <c r="U12" s="42">
        <f>'Podaci učenika u nastavi'!H13</f>
        <v>0</v>
      </c>
      <c r="V12" s="42">
        <f>'Podaci učenika u nastavi'!I13</f>
        <v>0</v>
      </c>
      <c r="W12" s="42">
        <f>'Podaci učenika u nastavi'!J13</f>
        <v>0</v>
      </c>
      <c r="X12" s="42">
        <f>'Podaci učenika u nastavi'!K13</f>
        <v>0</v>
      </c>
      <c r="Y12" s="42">
        <f>'Podaci učenika u nastavi'!L13</f>
        <v>0</v>
      </c>
      <c r="Z12" s="42">
        <f>'Podaci učenika u nastavi'!M13</f>
        <v>0</v>
      </c>
      <c r="AA12" s="42">
        <f>'Podaci učenika u nastavi'!N13</f>
        <v>0</v>
      </c>
      <c r="AB12" s="42">
        <f>'Podaci učenika u nastavi'!O13</f>
        <v>0</v>
      </c>
      <c r="AC12" s="42" t="b">
        <f>'Podaci učenika Stručni'!O13</f>
        <v>0</v>
      </c>
      <c r="AD12" s="42" t="str">
        <f>'Podaci učenika Stručni'!N13</f>
        <v>Eksterni</v>
      </c>
      <c r="AE12" s="42">
        <f>'Podaci učenika Stručni'!G13</f>
        <v>0</v>
      </c>
      <c r="AF12" s="42" t="e">
        <f>'Podaci učenika Stručni'!#REF!</f>
        <v>#REF!</v>
      </c>
      <c r="AG12" s="42">
        <f>'Podaci učenika Stručni'!C13</f>
        <v>0</v>
      </c>
      <c r="AH12" s="42">
        <f>'Podaci učenika Stručni'!D13</f>
        <v>0</v>
      </c>
      <c r="AI12" s="42">
        <f>'Podaci učenika Stručni'!E13</f>
        <v>0</v>
      </c>
      <c r="AJ12" s="42" t="e">
        <f>'Podaci učenika Stručni'!#REF!</f>
        <v>#REF!</v>
      </c>
      <c r="AK12" s="42" t="b">
        <f>IF('Podaci učenika u nastavi'!T13="Da",TRUE,FALSE)</f>
        <v>0</v>
      </c>
      <c r="AL12" s="42" t="str">
        <f>'Podaci učenika u nastavi'!S13</f>
        <v>Primjerno</v>
      </c>
      <c r="AM12" s="42">
        <f>'Podaci učenika u nastavi'!P13</f>
        <v>0</v>
      </c>
      <c r="AN12" s="42">
        <f>'Podaci učenika u nastavi'!Q13</f>
        <v>0</v>
      </c>
      <c r="AO12" s="7" t="e">
        <f>'Podaci učenika u nastavi'!R13</f>
        <v>#DIV/0!</v>
      </c>
      <c r="AP12" s="7" t="e">
        <f t="shared" si="1"/>
        <v>#DIV/0!</v>
      </c>
      <c r="AQ12" s="7" t="e">
        <f t="shared" si="2"/>
        <v>#DIV/0!</v>
      </c>
      <c r="AR12" s="47">
        <f>'Podaci učenika Stručni'!F13</f>
        <v>1</v>
      </c>
      <c r="AS12" s="7" t="str">
        <f t="shared" si="3"/>
        <v>Nedovoljan</v>
      </c>
      <c r="AT12" s="7" t="str">
        <f t="shared" si="4"/>
        <v/>
      </c>
      <c r="AU12" s="3">
        <f>'Podaci učenika Stručni'!J13</f>
        <v>0</v>
      </c>
      <c r="AV12" s="3">
        <f>'Podaci učenika Stručni'!K13</f>
        <v>0</v>
      </c>
      <c r="AW12" s="3">
        <f>'Podaci učenika u nastavi'!U13</f>
        <v>0</v>
      </c>
      <c r="AX12" s="7" t="b">
        <f>IF('Podaci učenika Popravni'!Q13="Da",TRUE,FALSE)</f>
        <v>0</v>
      </c>
      <c r="AY12" s="3">
        <f>'Podaci učenika u nastavi'!V13</f>
        <v>0</v>
      </c>
      <c r="AZ12" s="42">
        <f>'Podaci učenika Popravni'!C13</f>
        <v>0</v>
      </c>
      <c r="BA12" s="42">
        <f>'Podaci učenika Popravni'!D13</f>
        <v>0</v>
      </c>
      <c r="BB12" s="42">
        <f>'Podaci učenika Popravni'!E13</f>
        <v>0</v>
      </c>
      <c r="BC12" s="42">
        <f>'Podaci učenika Popravni'!F13</f>
        <v>0</v>
      </c>
      <c r="BD12" s="42">
        <f>'Podaci učenika Popravni'!G13</f>
        <v>0</v>
      </c>
      <c r="BE12" s="42">
        <f>'Podaci učenika Popravni'!H13</f>
        <v>0</v>
      </c>
      <c r="BF12" s="42">
        <f>'Podaci učenika Popravni'!I13</f>
        <v>0</v>
      </c>
      <c r="BG12" s="42">
        <f>'Podaci učenika Popravni'!J13</f>
        <v>0</v>
      </c>
      <c r="BH12" s="42">
        <f>'Podaci učenika Popravni'!K13</f>
        <v>0</v>
      </c>
      <c r="BI12" s="42">
        <f>'Podaci učenika Popravni'!L13</f>
        <v>0</v>
      </c>
      <c r="BJ12" s="42">
        <f>'Podaci učenika Popravni'!M13</f>
        <v>0</v>
      </c>
      <c r="BK12" s="42">
        <f>'Podaci učenika Popravni'!N13</f>
        <v>0</v>
      </c>
      <c r="BL12" s="42">
        <f>'Podaci učenika Popravni'!O13</f>
        <v>0</v>
      </c>
      <c r="BM12" s="47">
        <f>'Podaci učenika Popravni'!P13</f>
        <v>0</v>
      </c>
      <c r="BN12" s="7" t="str">
        <f t="shared" si="5"/>
        <v>Dovoljan</v>
      </c>
      <c r="BO12" s="7" t="str">
        <f t="shared" si="6"/>
        <v>dovoljnim</v>
      </c>
    </row>
    <row r="13" spans="1:67" x14ac:dyDescent="0.25">
      <c r="A13" s="7">
        <f>'Opšti podaci učenika'!A15</f>
        <v>13</v>
      </c>
      <c r="B13" s="7" t="str">
        <f>'Opšti podaci učenika'!B15&amp;" "&amp;'Opšti podaci učenika'!C15</f>
        <v xml:space="preserve"> </v>
      </c>
      <c r="C13" s="7">
        <f>'Opšti podaci učenika'!D15</f>
        <v>0</v>
      </c>
      <c r="D13" s="7">
        <f>'Opšti podaci učenika'!P15</f>
        <v>0</v>
      </c>
      <c r="E13" s="7" t="e">
        <f t="shared" si="0"/>
        <v>#VALUE!</v>
      </c>
      <c r="F13" s="7">
        <f>'Opšti podaci učenika'!R15</f>
        <v>0</v>
      </c>
      <c r="G13" s="7">
        <f>'Opšti podaci učenika'!S15</f>
        <v>0</v>
      </c>
      <c r="H13" s="7">
        <f>'Opšti podaci učenika'!T15</f>
        <v>0</v>
      </c>
      <c r="I13" s="7">
        <f>'Opšti podaci učenika'!E15</f>
        <v>0</v>
      </c>
      <c r="J13" s="7">
        <f>'Opšti podaci učenika'!K15</f>
        <v>0</v>
      </c>
      <c r="K13" s="7">
        <f>'Opšti podaci učenika'!G15</f>
        <v>0</v>
      </c>
      <c r="L13" s="7">
        <f>'Opšti podaci učenika'!L15</f>
        <v>0</v>
      </c>
      <c r="M13" s="7">
        <f>'Opšti podaci učenika'!I15</f>
        <v>0</v>
      </c>
      <c r="N13" s="7">
        <f>'Opšti podaci učenika'!M15</f>
        <v>0</v>
      </c>
      <c r="O13" s="7">
        <f>'Opšti podaci učenika'!N15</f>
        <v>0</v>
      </c>
      <c r="P13" s="42">
        <f>'Podaci učenika u nastavi'!C14</f>
        <v>0</v>
      </c>
      <c r="Q13" s="42">
        <f>'Podaci učenika u nastavi'!D14</f>
        <v>0</v>
      </c>
      <c r="R13" s="42">
        <f>'Podaci učenika u nastavi'!E14</f>
        <v>0</v>
      </c>
      <c r="S13" s="42">
        <f>'Podaci učenika u nastavi'!F14</f>
        <v>0</v>
      </c>
      <c r="T13" s="42">
        <f>'Podaci učenika u nastavi'!G14</f>
        <v>0</v>
      </c>
      <c r="U13" s="42">
        <f>'Podaci učenika u nastavi'!H14</f>
        <v>0</v>
      </c>
      <c r="V13" s="42">
        <f>'Podaci učenika u nastavi'!I14</f>
        <v>0</v>
      </c>
      <c r="W13" s="42">
        <f>'Podaci učenika u nastavi'!J14</f>
        <v>0</v>
      </c>
      <c r="X13" s="42">
        <f>'Podaci učenika u nastavi'!K14</f>
        <v>0</v>
      </c>
      <c r="Y13" s="42">
        <f>'Podaci učenika u nastavi'!L14</f>
        <v>0</v>
      </c>
      <c r="Z13" s="42">
        <f>'Podaci učenika u nastavi'!M14</f>
        <v>0</v>
      </c>
      <c r="AA13" s="42">
        <f>'Podaci učenika u nastavi'!N14</f>
        <v>0</v>
      </c>
      <c r="AB13" s="42">
        <f>'Podaci učenika u nastavi'!O14</f>
        <v>0</v>
      </c>
      <c r="AC13" s="42" t="b">
        <f>'Podaci učenika Stručni'!O14</f>
        <v>0</v>
      </c>
      <c r="AD13" s="42" t="str">
        <f>'Podaci učenika Stručni'!N14</f>
        <v>Eksterni</v>
      </c>
      <c r="AE13" s="42">
        <f>'Podaci učenika Stručni'!G14</f>
        <v>0</v>
      </c>
      <c r="AF13" s="42" t="e">
        <f>'Podaci učenika Stručni'!#REF!</f>
        <v>#REF!</v>
      </c>
      <c r="AG13" s="42">
        <f>'Podaci učenika Stručni'!C14</f>
        <v>0</v>
      </c>
      <c r="AH13" s="42">
        <f>'Podaci učenika Stručni'!D14</f>
        <v>0</v>
      </c>
      <c r="AI13" s="42">
        <f>'Podaci učenika Stručni'!E14</f>
        <v>0</v>
      </c>
      <c r="AJ13" s="42" t="e">
        <f>'Podaci učenika Stručni'!#REF!</f>
        <v>#REF!</v>
      </c>
      <c r="AK13" s="42" t="b">
        <f>IF('Podaci učenika u nastavi'!T14="Da",TRUE,FALSE)</f>
        <v>0</v>
      </c>
      <c r="AL13" s="42" t="str">
        <f>'Podaci učenika u nastavi'!S14</f>
        <v>Primjerno</v>
      </c>
      <c r="AM13" s="42">
        <f>'Podaci učenika u nastavi'!P14</f>
        <v>0</v>
      </c>
      <c r="AN13" s="42">
        <f>'Podaci učenika u nastavi'!Q14</f>
        <v>0</v>
      </c>
      <c r="AO13" s="7" t="e">
        <f>'Podaci učenika u nastavi'!R14</f>
        <v>#DIV/0!</v>
      </c>
      <c r="AP13" s="7" t="e">
        <f t="shared" si="1"/>
        <v>#DIV/0!</v>
      </c>
      <c r="AQ13" s="7" t="e">
        <f t="shared" si="2"/>
        <v>#DIV/0!</v>
      </c>
      <c r="AR13" s="47">
        <f>'Podaci učenika Stručni'!F14</f>
        <v>1</v>
      </c>
      <c r="AS13" s="7" t="str">
        <f t="shared" si="3"/>
        <v>Nedovoljan</v>
      </c>
      <c r="AT13" s="7" t="str">
        <f t="shared" si="4"/>
        <v/>
      </c>
      <c r="AU13" s="3">
        <f>'Podaci učenika Stručni'!J14</f>
        <v>0</v>
      </c>
      <c r="AV13" s="3">
        <f>'Podaci učenika Stručni'!K14</f>
        <v>0</v>
      </c>
      <c r="AW13" s="3">
        <f>'Podaci učenika u nastavi'!U14</f>
        <v>0</v>
      </c>
      <c r="AX13" s="7" t="b">
        <f>IF('Podaci učenika Popravni'!Q14="Da",TRUE,FALSE)</f>
        <v>0</v>
      </c>
      <c r="AY13" s="3">
        <f>'Podaci učenika u nastavi'!V14</f>
        <v>0</v>
      </c>
      <c r="AZ13" s="42">
        <f>'Podaci učenika Popravni'!C14</f>
        <v>0</v>
      </c>
      <c r="BA13" s="42">
        <f>'Podaci učenika Popravni'!D14</f>
        <v>0</v>
      </c>
      <c r="BB13" s="42">
        <f>'Podaci učenika Popravni'!E14</f>
        <v>0</v>
      </c>
      <c r="BC13" s="42">
        <f>'Podaci učenika Popravni'!F14</f>
        <v>0</v>
      </c>
      <c r="BD13" s="42">
        <f>'Podaci učenika Popravni'!G14</f>
        <v>0</v>
      </c>
      <c r="BE13" s="42">
        <f>'Podaci učenika Popravni'!H14</f>
        <v>0</v>
      </c>
      <c r="BF13" s="42">
        <f>'Podaci učenika Popravni'!I14</f>
        <v>0</v>
      </c>
      <c r="BG13" s="42">
        <f>'Podaci učenika Popravni'!J14</f>
        <v>0</v>
      </c>
      <c r="BH13" s="42">
        <f>'Podaci učenika Popravni'!K14</f>
        <v>0</v>
      </c>
      <c r="BI13" s="42">
        <f>'Podaci učenika Popravni'!L14</f>
        <v>0</v>
      </c>
      <c r="BJ13" s="42">
        <f>'Podaci učenika Popravni'!M14</f>
        <v>0</v>
      </c>
      <c r="BK13" s="42">
        <f>'Podaci učenika Popravni'!N14</f>
        <v>0</v>
      </c>
      <c r="BL13" s="42">
        <f>'Podaci učenika Popravni'!O14</f>
        <v>0</v>
      </c>
      <c r="BM13" s="47">
        <f>'Podaci učenika Popravni'!P14</f>
        <v>0</v>
      </c>
      <c r="BN13" s="7" t="str">
        <f t="shared" si="5"/>
        <v>Dovoljan</v>
      </c>
      <c r="BO13" s="7" t="str">
        <f t="shared" si="6"/>
        <v>dovoljnim</v>
      </c>
    </row>
    <row r="14" spans="1:67" x14ac:dyDescent="0.25">
      <c r="A14" s="7">
        <f>'Opšti podaci učenika'!A16</f>
        <v>14</v>
      </c>
      <c r="B14" s="7" t="str">
        <f>'Opšti podaci učenika'!B16&amp;" "&amp;'Opšti podaci učenika'!C16</f>
        <v xml:space="preserve"> </v>
      </c>
      <c r="C14" s="7">
        <f>'Opšti podaci učenika'!D16</f>
        <v>0</v>
      </c>
      <c r="D14" s="7">
        <f>'Opšti podaci učenika'!P16</f>
        <v>0</v>
      </c>
      <c r="E14" s="7" t="e">
        <f t="shared" si="0"/>
        <v>#VALUE!</v>
      </c>
      <c r="F14" s="7">
        <f>'Opšti podaci učenika'!R16</f>
        <v>0</v>
      </c>
      <c r="G14" s="7">
        <f>'Opšti podaci učenika'!S16</f>
        <v>0</v>
      </c>
      <c r="H14" s="7">
        <f>'Opšti podaci učenika'!T16</f>
        <v>0</v>
      </c>
      <c r="I14" s="7">
        <f>'Opšti podaci učenika'!E16</f>
        <v>0</v>
      </c>
      <c r="J14" s="7">
        <f>'Opšti podaci učenika'!K16</f>
        <v>0</v>
      </c>
      <c r="K14" s="7">
        <f>'Opšti podaci učenika'!G16</f>
        <v>0</v>
      </c>
      <c r="L14" s="7">
        <f>'Opšti podaci učenika'!L16</f>
        <v>0</v>
      </c>
      <c r="M14" s="7">
        <f>'Opšti podaci učenika'!I16</f>
        <v>0</v>
      </c>
      <c r="N14" s="7">
        <f>'Opšti podaci učenika'!M16</f>
        <v>0</v>
      </c>
      <c r="O14" s="7">
        <f>'Opšti podaci učenika'!N16</f>
        <v>0</v>
      </c>
      <c r="P14" s="42">
        <f>'Podaci učenika u nastavi'!C15</f>
        <v>0</v>
      </c>
      <c r="Q14" s="42">
        <f>'Podaci učenika u nastavi'!D15</f>
        <v>0</v>
      </c>
      <c r="R14" s="42">
        <f>'Podaci učenika u nastavi'!E15</f>
        <v>0</v>
      </c>
      <c r="S14" s="42">
        <f>'Podaci učenika u nastavi'!F15</f>
        <v>0</v>
      </c>
      <c r="T14" s="42">
        <f>'Podaci učenika u nastavi'!G15</f>
        <v>0</v>
      </c>
      <c r="U14" s="42">
        <f>'Podaci učenika u nastavi'!H15</f>
        <v>0</v>
      </c>
      <c r="V14" s="42">
        <f>'Podaci učenika u nastavi'!I15</f>
        <v>0</v>
      </c>
      <c r="W14" s="42">
        <f>'Podaci učenika u nastavi'!J15</f>
        <v>0</v>
      </c>
      <c r="X14" s="42">
        <f>'Podaci učenika u nastavi'!K15</f>
        <v>0</v>
      </c>
      <c r="Y14" s="42">
        <f>'Podaci učenika u nastavi'!L15</f>
        <v>0</v>
      </c>
      <c r="Z14" s="42">
        <f>'Podaci učenika u nastavi'!M15</f>
        <v>0</v>
      </c>
      <c r="AA14" s="42">
        <f>'Podaci učenika u nastavi'!N15</f>
        <v>0</v>
      </c>
      <c r="AB14" s="42">
        <f>'Podaci učenika u nastavi'!O15</f>
        <v>0</v>
      </c>
      <c r="AC14" s="42" t="b">
        <f>'Podaci učenika Stručni'!O15</f>
        <v>0</v>
      </c>
      <c r="AD14" s="42" t="str">
        <f>'Podaci učenika Stručni'!N15</f>
        <v>Eksterni</v>
      </c>
      <c r="AE14" s="42">
        <f>'Podaci učenika Stručni'!G15</f>
        <v>0</v>
      </c>
      <c r="AF14" s="42" t="e">
        <f>'Podaci učenika Stručni'!#REF!</f>
        <v>#REF!</v>
      </c>
      <c r="AG14" s="42">
        <f>'Podaci učenika Stručni'!C15</f>
        <v>0</v>
      </c>
      <c r="AH14" s="42">
        <f>'Podaci učenika Stručni'!D15</f>
        <v>0</v>
      </c>
      <c r="AI14" s="42">
        <f>'Podaci učenika Stručni'!E15</f>
        <v>0</v>
      </c>
      <c r="AJ14" s="42" t="e">
        <f>'Podaci učenika Stručni'!#REF!</f>
        <v>#REF!</v>
      </c>
      <c r="AK14" s="42" t="b">
        <f>IF('Podaci učenika u nastavi'!T15="Da",TRUE,FALSE)</f>
        <v>0</v>
      </c>
      <c r="AL14" s="42" t="str">
        <f>'Podaci učenika u nastavi'!S15</f>
        <v>Primjerno</v>
      </c>
      <c r="AM14" s="42">
        <f>'Podaci učenika u nastavi'!P15</f>
        <v>0</v>
      </c>
      <c r="AN14" s="42">
        <f>'Podaci učenika u nastavi'!Q15</f>
        <v>0</v>
      </c>
      <c r="AO14" s="7" t="e">
        <f>'Podaci učenika u nastavi'!R15</f>
        <v>#DIV/0!</v>
      </c>
      <c r="AP14" s="7" t="e">
        <f t="shared" si="1"/>
        <v>#DIV/0!</v>
      </c>
      <c r="AQ14" s="7" t="e">
        <f t="shared" si="2"/>
        <v>#DIV/0!</v>
      </c>
      <c r="AR14" s="47">
        <f>'Podaci učenika Stručni'!F15</f>
        <v>1</v>
      </c>
      <c r="AS14" s="7" t="str">
        <f t="shared" si="3"/>
        <v>Nedovoljan</v>
      </c>
      <c r="AT14" s="7" t="str">
        <f t="shared" si="4"/>
        <v/>
      </c>
      <c r="AU14" s="3">
        <f>'Podaci učenika Stručni'!J15</f>
        <v>0</v>
      </c>
      <c r="AV14" s="3">
        <f>'Podaci učenika Stručni'!K15</f>
        <v>0</v>
      </c>
      <c r="AW14" s="3">
        <f>'Podaci učenika u nastavi'!U15</f>
        <v>0</v>
      </c>
      <c r="AX14" s="7" t="b">
        <f>IF('Podaci učenika Popravni'!Q15="Da",TRUE,FALSE)</f>
        <v>0</v>
      </c>
      <c r="AY14" s="3">
        <f>'Podaci učenika u nastavi'!V15</f>
        <v>0</v>
      </c>
      <c r="AZ14" s="42">
        <f>'Podaci učenika Popravni'!C15</f>
        <v>0</v>
      </c>
      <c r="BA14" s="42">
        <f>'Podaci učenika Popravni'!D15</f>
        <v>0</v>
      </c>
      <c r="BB14" s="42">
        <f>'Podaci učenika Popravni'!E15</f>
        <v>0</v>
      </c>
      <c r="BC14" s="42">
        <f>'Podaci učenika Popravni'!F15</f>
        <v>0</v>
      </c>
      <c r="BD14" s="42">
        <f>'Podaci učenika Popravni'!G15</f>
        <v>0</v>
      </c>
      <c r="BE14" s="42">
        <f>'Podaci učenika Popravni'!H15</f>
        <v>0</v>
      </c>
      <c r="BF14" s="42">
        <f>'Podaci učenika Popravni'!I15</f>
        <v>0</v>
      </c>
      <c r="BG14" s="42">
        <f>'Podaci učenika Popravni'!J15</f>
        <v>0</v>
      </c>
      <c r="BH14" s="42">
        <f>'Podaci učenika Popravni'!K15</f>
        <v>0</v>
      </c>
      <c r="BI14" s="42">
        <f>'Podaci učenika Popravni'!L15</f>
        <v>0</v>
      </c>
      <c r="BJ14" s="42">
        <f>'Podaci učenika Popravni'!M15</f>
        <v>0</v>
      </c>
      <c r="BK14" s="42">
        <f>'Podaci učenika Popravni'!N15</f>
        <v>0</v>
      </c>
      <c r="BL14" s="42">
        <f>'Podaci učenika Popravni'!O15</f>
        <v>0</v>
      </c>
      <c r="BM14" s="47">
        <f>'Podaci učenika Popravni'!P15</f>
        <v>0</v>
      </c>
      <c r="BN14" s="7" t="str">
        <f t="shared" si="5"/>
        <v>Dovoljan</v>
      </c>
      <c r="BO14" s="7" t="str">
        <f t="shared" si="6"/>
        <v>dovoljnim</v>
      </c>
    </row>
    <row r="15" spans="1:67" x14ac:dyDescent="0.25">
      <c r="A15" s="7">
        <f>'Opšti podaci učenika'!A17</f>
        <v>15</v>
      </c>
      <c r="B15" s="7" t="str">
        <f>'Opšti podaci učenika'!B17&amp;" "&amp;'Opšti podaci učenika'!C17</f>
        <v xml:space="preserve"> </v>
      </c>
      <c r="C15" s="7">
        <f>'Opšti podaci učenika'!D17</f>
        <v>0</v>
      </c>
      <c r="D15" s="7">
        <f>'Opšti podaci učenika'!P17</f>
        <v>0</v>
      </c>
      <c r="E15" s="7" t="e">
        <f t="shared" si="0"/>
        <v>#VALUE!</v>
      </c>
      <c r="F15" s="7">
        <f>'Opšti podaci učenika'!R17</f>
        <v>0</v>
      </c>
      <c r="G15" s="7">
        <f>'Opšti podaci učenika'!S17</f>
        <v>0</v>
      </c>
      <c r="H15" s="7">
        <f>'Opšti podaci učenika'!T17</f>
        <v>0</v>
      </c>
      <c r="I15" s="7">
        <f>'Opšti podaci učenika'!E17</f>
        <v>0</v>
      </c>
      <c r="J15" s="7">
        <f>'Opšti podaci učenika'!K17</f>
        <v>0</v>
      </c>
      <c r="K15" s="7">
        <f>'Opšti podaci učenika'!G17</f>
        <v>0</v>
      </c>
      <c r="L15" s="7">
        <f>'Opšti podaci učenika'!L17</f>
        <v>0</v>
      </c>
      <c r="M15" s="7">
        <f>'Opšti podaci učenika'!I17</f>
        <v>0</v>
      </c>
      <c r="N15" s="7">
        <f>'Opšti podaci učenika'!M17</f>
        <v>0</v>
      </c>
      <c r="O15" s="7">
        <f>'Opšti podaci učenika'!N17</f>
        <v>0</v>
      </c>
      <c r="P15" s="42">
        <f>'Podaci učenika u nastavi'!C16</f>
        <v>0</v>
      </c>
      <c r="Q15" s="42">
        <f>'Podaci učenika u nastavi'!D16</f>
        <v>0</v>
      </c>
      <c r="R15" s="42">
        <f>'Podaci učenika u nastavi'!E16</f>
        <v>0</v>
      </c>
      <c r="S15" s="42">
        <f>'Podaci učenika u nastavi'!F16</f>
        <v>0</v>
      </c>
      <c r="T15" s="42">
        <f>'Podaci učenika u nastavi'!G16</f>
        <v>0</v>
      </c>
      <c r="U15" s="42">
        <f>'Podaci učenika u nastavi'!H16</f>
        <v>0</v>
      </c>
      <c r="V15" s="42">
        <f>'Podaci učenika u nastavi'!I16</f>
        <v>0</v>
      </c>
      <c r="W15" s="42">
        <f>'Podaci učenika u nastavi'!J16</f>
        <v>0</v>
      </c>
      <c r="X15" s="42">
        <f>'Podaci učenika u nastavi'!K16</f>
        <v>0</v>
      </c>
      <c r="Y15" s="42">
        <f>'Podaci učenika u nastavi'!L16</f>
        <v>0</v>
      </c>
      <c r="Z15" s="42">
        <f>'Podaci učenika u nastavi'!M16</f>
        <v>0</v>
      </c>
      <c r="AA15" s="42">
        <f>'Podaci učenika u nastavi'!N16</f>
        <v>0</v>
      </c>
      <c r="AB15" s="42">
        <f>'Podaci učenika u nastavi'!O16</f>
        <v>0</v>
      </c>
      <c r="AC15" s="42" t="b">
        <f>'Podaci učenika Stručni'!O16</f>
        <v>0</v>
      </c>
      <c r="AD15" s="42" t="str">
        <f>'Podaci učenika Stručni'!N16</f>
        <v>Eksterni</v>
      </c>
      <c r="AE15" s="42">
        <f>'Podaci učenika Stručni'!G16</f>
        <v>0</v>
      </c>
      <c r="AF15" s="42" t="e">
        <f>'Podaci učenika Stručni'!#REF!</f>
        <v>#REF!</v>
      </c>
      <c r="AG15" s="42">
        <f>'Podaci učenika Stručni'!C16</f>
        <v>0</v>
      </c>
      <c r="AH15" s="42">
        <f>'Podaci učenika Stručni'!D16</f>
        <v>0</v>
      </c>
      <c r="AI15" s="42">
        <f>'Podaci učenika Stručni'!E16</f>
        <v>0</v>
      </c>
      <c r="AJ15" s="42" t="e">
        <f>'Podaci učenika Stručni'!#REF!</f>
        <v>#REF!</v>
      </c>
      <c r="AK15" s="42" t="b">
        <f>IF('Podaci učenika u nastavi'!T16="Da",TRUE,FALSE)</f>
        <v>0</v>
      </c>
      <c r="AL15" s="42" t="str">
        <f>'Podaci učenika u nastavi'!S16</f>
        <v>Primjerno</v>
      </c>
      <c r="AM15" s="42">
        <f>'Podaci učenika u nastavi'!P16</f>
        <v>0</v>
      </c>
      <c r="AN15" s="42">
        <f>'Podaci učenika u nastavi'!Q16</f>
        <v>0</v>
      </c>
      <c r="AO15" s="7" t="e">
        <f>'Podaci učenika u nastavi'!R16</f>
        <v>#DIV/0!</v>
      </c>
      <c r="AP15" s="7" t="e">
        <f t="shared" si="1"/>
        <v>#DIV/0!</v>
      </c>
      <c r="AQ15" s="7" t="e">
        <f t="shared" si="2"/>
        <v>#DIV/0!</v>
      </c>
      <c r="AR15" s="47">
        <f>'Podaci učenika Stručni'!F16</f>
        <v>1</v>
      </c>
      <c r="AS15" s="7" t="str">
        <f t="shared" si="3"/>
        <v>Nedovoljan</v>
      </c>
      <c r="AT15" s="7" t="str">
        <f t="shared" si="4"/>
        <v/>
      </c>
      <c r="AU15" s="3">
        <f>'Podaci učenika Stručni'!J16</f>
        <v>0</v>
      </c>
      <c r="AV15" s="3">
        <f>'Podaci učenika Stručni'!K16</f>
        <v>0</v>
      </c>
      <c r="AW15" s="3">
        <f>'Podaci učenika u nastavi'!U16</f>
        <v>0</v>
      </c>
      <c r="AX15" s="7" t="b">
        <f>IF('Podaci učenika Popravni'!Q16="Da",TRUE,FALSE)</f>
        <v>0</v>
      </c>
      <c r="AY15" s="3">
        <f>'Podaci učenika u nastavi'!V16</f>
        <v>0</v>
      </c>
      <c r="AZ15" s="42">
        <f>'Podaci učenika Popravni'!C16</f>
        <v>0</v>
      </c>
      <c r="BA15" s="42">
        <f>'Podaci učenika Popravni'!D16</f>
        <v>0</v>
      </c>
      <c r="BB15" s="42">
        <f>'Podaci učenika Popravni'!E16</f>
        <v>0</v>
      </c>
      <c r="BC15" s="42">
        <f>'Podaci učenika Popravni'!F16</f>
        <v>0</v>
      </c>
      <c r="BD15" s="42">
        <f>'Podaci učenika Popravni'!G16</f>
        <v>0</v>
      </c>
      <c r="BE15" s="42">
        <f>'Podaci učenika Popravni'!H16</f>
        <v>0</v>
      </c>
      <c r="BF15" s="42">
        <f>'Podaci učenika Popravni'!I16</f>
        <v>0</v>
      </c>
      <c r="BG15" s="42">
        <f>'Podaci učenika Popravni'!J16</f>
        <v>0</v>
      </c>
      <c r="BH15" s="42">
        <f>'Podaci učenika Popravni'!K16</f>
        <v>0</v>
      </c>
      <c r="BI15" s="42">
        <f>'Podaci učenika Popravni'!L16</f>
        <v>0</v>
      </c>
      <c r="BJ15" s="42">
        <f>'Podaci učenika Popravni'!M16</f>
        <v>0</v>
      </c>
      <c r="BK15" s="42">
        <f>'Podaci učenika Popravni'!N16</f>
        <v>0</v>
      </c>
      <c r="BL15" s="42">
        <f>'Podaci učenika Popravni'!O16</f>
        <v>0</v>
      </c>
      <c r="BM15" s="47">
        <f>'Podaci učenika Popravni'!P16</f>
        <v>0</v>
      </c>
      <c r="BN15" s="7" t="str">
        <f t="shared" si="5"/>
        <v>Dovoljan</v>
      </c>
      <c r="BO15" s="7" t="str">
        <f t="shared" si="6"/>
        <v>dovoljnim</v>
      </c>
    </row>
    <row r="16" spans="1:67" x14ac:dyDescent="0.25">
      <c r="A16" s="7">
        <f>'Opšti podaci učenika'!A18</f>
        <v>16</v>
      </c>
      <c r="B16" s="7" t="str">
        <f>'Opšti podaci učenika'!B18&amp;" "&amp;'Opšti podaci učenika'!C18</f>
        <v xml:space="preserve"> </v>
      </c>
      <c r="C16" s="7">
        <f>'Opšti podaci učenika'!D18</f>
        <v>0</v>
      </c>
      <c r="D16" s="7">
        <f>'Opšti podaci učenika'!P18</f>
        <v>0</v>
      </c>
      <c r="E16" s="7" t="e">
        <f t="shared" si="0"/>
        <v>#VALUE!</v>
      </c>
      <c r="F16" s="7">
        <f>'Opšti podaci učenika'!R18</f>
        <v>0</v>
      </c>
      <c r="G16" s="7">
        <f>'Opšti podaci učenika'!S18</f>
        <v>0</v>
      </c>
      <c r="H16" s="7">
        <f>'Opšti podaci učenika'!T18</f>
        <v>0</v>
      </c>
      <c r="I16" s="7">
        <f>'Opšti podaci učenika'!E18</f>
        <v>0</v>
      </c>
      <c r="J16" s="7">
        <f>'Opšti podaci učenika'!K18</f>
        <v>0</v>
      </c>
      <c r="K16" s="7">
        <f>'Opšti podaci učenika'!G18</f>
        <v>0</v>
      </c>
      <c r="L16" s="7">
        <f>'Opšti podaci učenika'!L18</f>
        <v>0</v>
      </c>
      <c r="M16" s="7">
        <f>'Opšti podaci učenika'!I18</f>
        <v>0</v>
      </c>
      <c r="N16" s="7">
        <f>'Opšti podaci učenika'!M18</f>
        <v>0</v>
      </c>
      <c r="O16" s="7">
        <f>'Opšti podaci učenika'!N18</f>
        <v>0</v>
      </c>
      <c r="P16" s="42">
        <f>'Podaci učenika u nastavi'!C17</f>
        <v>0</v>
      </c>
      <c r="Q16" s="42">
        <f>'Podaci učenika u nastavi'!D17</f>
        <v>0</v>
      </c>
      <c r="R16" s="42">
        <f>'Podaci učenika u nastavi'!E17</f>
        <v>0</v>
      </c>
      <c r="S16" s="42">
        <f>'Podaci učenika u nastavi'!F17</f>
        <v>0</v>
      </c>
      <c r="T16" s="42">
        <f>'Podaci učenika u nastavi'!G17</f>
        <v>0</v>
      </c>
      <c r="U16" s="42">
        <f>'Podaci učenika u nastavi'!H17</f>
        <v>0</v>
      </c>
      <c r="V16" s="42">
        <f>'Podaci učenika u nastavi'!I17</f>
        <v>0</v>
      </c>
      <c r="W16" s="42">
        <f>'Podaci učenika u nastavi'!J17</f>
        <v>0</v>
      </c>
      <c r="X16" s="42">
        <f>'Podaci učenika u nastavi'!K17</f>
        <v>0</v>
      </c>
      <c r="Y16" s="42">
        <f>'Podaci učenika u nastavi'!L17</f>
        <v>0</v>
      </c>
      <c r="Z16" s="42">
        <f>'Podaci učenika u nastavi'!M17</f>
        <v>0</v>
      </c>
      <c r="AA16" s="42">
        <f>'Podaci učenika u nastavi'!N17</f>
        <v>0</v>
      </c>
      <c r="AB16" s="42">
        <f>'Podaci učenika u nastavi'!O17</f>
        <v>0</v>
      </c>
      <c r="AC16" s="42" t="b">
        <f>'Podaci učenika Stručni'!O17</f>
        <v>0</v>
      </c>
      <c r="AD16" s="42" t="str">
        <f>'Podaci učenika Stručni'!N17</f>
        <v>Eksterni</v>
      </c>
      <c r="AE16" s="42">
        <f>'Podaci učenika Stručni'!G17</f>
        <v>0</v>
      </c>
      <c r="AF16" s="42" t="e">
        <f>'Podaci učenika Stručni'!#REF!</f>
        <v>#REF!</v>
      </c>
      <c r="AG16" s="42">
        <f>'Podaci učenika Stručni'!C17</f>
        <v>0</v>
      </c>
      <c r="AH16" s="42">
        <f>'Podaci učenika Stručni'!D17</f>
        <v>0</v>
      </c>
      <c r="AI16" s="42">
        <f>'Podaci učenika Stručni'!E17</f>
        <v>0</v>
      </c>
      <c r="AJ16" s="42" t="e">
        <f>'Podaci učenika Stručni'!#REF!</f>
        <v>#REF!</v>
      </c>
      <c r="AK16" s="42" t="b">
        <f>IF('Podaci učenika u nastavi'!T17="Da",TRUE,FALSE)</f>
        <v>0</v>
      </c>
      <c r="AL16" s="42" t="str">
        <f>'Podaci učenika u nastavi'!S17</f>
        <v>Primjerno</v>
      </c>
      <c r="AM16" s="42">
        <f>'Podaci učenika u nastavi'!P17</f>
        <v>0</v>
      </c>
      <c r="AN16" s="42">
        <f>'Podaci učenika u nastavi'!Q17</f>
        <v>0</v>
      </c>
      <c r="AO16" s="7" t="e">
        <f>'Podaci učenika u nastavi'!R17</f>
        <v>#DIV/0!</v>
      </c>
      <c r="AP16" s="7" t="e">
        <f t="shared" si="1"/>
        <v>#DIV/0!</v>
      </c>
      <c r="AQ16" s="7" t="e">
        <f t="shared" si="2"/>
        <v>#DIV/0!</v>
      </c>
      <c r="AR16" s="47">
        <f>'Podaci učenika Stručni'!F17</f>
        <v>1</v>
      </c>
      <c r="AS16" s="7" t="str">
        <f t="shared" si="3"/>
        <v>Nedovoljan</v>
      </c>
      <c r="AT16" s="7" t="str">
        <f t="shared" si="4"/>
        <v/>
      </c>
      <c r="AU16" s="3">
        <f>'Podaci učenika Stručni'!J17</f>
        <v>0</v>
      </c>
      <c r="AV16" s="3">
        <f>'Podaci učenika Stručni'!K17</f>
        <v>0</v>
      </c>
      <c r="AW16" s="3">
        <f>'Podaci učenika u nastavi'!U17</f>
        <v>0</v>
      </c>
      <c r="AX16" s="7" t="b">
        <f>IF('Podaci učenika Popravni'!Q17="Da",TRUE,FALSE)</f>
        <v>0</v>
      </c>
      <c r="AY16" s="3">
        <f>'Podaci učenika u nastavi'!V17</f>
        <v>0</v>
      </c>
      <c r="AZ16" s="42">
        <f>'Podaci učenika Popravni'!C17</f>
        <v>0</v>
      </c>
      <c r="BA16" s="42">
        <f>'Podaci učenika Popravni'!D17</f>
        <v>0</v>
      </c>
      <c r="BB16" s="42">
        <f>'Podaci učenika Popravni'!E17</f>
        <v>0</v>
      </c>
      <c r="BC16" s="42">
        <f>'Podaci učenika Popravni'!F17</f>
        <v>0</v>
      </c>
      <c r="BD16" s="42">
        <f>'Podaci učenika Popravni'!G17</f>
        <v>0</v>
      </c>
      <c r="BE16" s="42">
        <f>'Podaci učenika Popravni'!H17</f>
        <v>0</v>
      </c>
      <c r="BF16" s="42">
        <f>'Podaci učenika Popravni'!I17</f>
        <v>0</v>
      </c>
      <c r="BG16" s="42">
        <f>'Podaci učenika Popravni'!J17</f>
        <v>0</v>
      </c>
      <c r="BH16" s="42">
        <f>'Podaci učenika Popravni'!K17</f>
        <v>0</v>
      </c>
      <c r="BI16" s="42">
        <f>'Podaci učenika Popravni'!L17</f>
        <v>0</v>
      </c>
      <c r="BJ16" s="42">
        <f>'Podaci učenika Popravni'!M17</f>
        <v>0</v>
      </c>
      <c r="BK16" s="42">
        <f>'Podaci učenika Popravni'!N17</f>
        <v>0</v>
      </c>
      <c r="BL16" s="42">
        <f>'Podaci učenika Popravni'!O17</f>
        <v>0</v>
      </c>
      <c r="BM16" s="47">
        <f>'Podaci učenika Popravni'!P17</f>
        <v>0</v>
      </c>
      <c r="BN16" s="7" t="str">
        <f t="shared" si="5"/>
        <v>Dovoljan</v>
      </c>
      <c r="BO16" s="7" t="str">
        <f t="shared" si="6"/>
        <v>dovoljnim</v>
      </c>
    </row>
    <row r="17" spans="1:67" x14ac:dyDescent="0.25">
      <c r="A17" s="7">
        <f>'Opšti podaci učenika'!A19</f>
        <v>17</v>
      </c>
      <c r="B17" s="7" t="str">
        <f>'Opšti podaci učenika'!B19&amp;" "&amp;'Opšti podaci učenika'!C19</f>
        <v xml:space="preserve"> </v>
      </c>
      <c r="C17" s="7">
        <f>'Opšti podaci učenika'!D19</f>
        <v>0</v>
      </c>
      <c r="D17" s="7">
        <f>'Opšti podaci učenika'!P19</f>
        <v>0</v>
      </c>
      <c r="E17" s="7" t="e">
        <f t="shared" si="0"/>
        <v>#VALUE!</v>
      </c>
      <c r="F17" s="7">
        <f>'Opšti podaci učenika'!R19</f>
        <v>0</v>
      </c>
      <c r="G17" s="7">
        <f>'Opšti podaci učenika'!S19</f>
        <v>0</v>
      </c>
      <c r="H17" s="7">
        <f>'Opšti podaci učenika'!T19</f>
        <v>0</v>
      </c>
      <c r="I17" s="7">
        <f>'Opšti podaci učenika'!E19</f>
        <v>0</v>
      </c>
      <c r="J17" s="7">
        <f>'Opšti podaci učenika'!K19</f>
        <v>0</v>
      </c>
      <c r="K17" s="7">
        <f>'Opšti podaci učenika'!G19</f>
        <v>0</v>
      </c>
      <c r="L17" s="7">
        <f>'Opšti podaci učenika'!L19</f>
        <v>0</v>
      </c>
      <c r="M17" s="7">
        <f>'Opšti podaci učenika'!I19</f>
        <v>0</v>
      </c>
      <c r="N17" s="7">
        <f>'Opšti podaci učenika'!M19</f>
        <v>0</v>
      </c>
      <c r="O17" s="7">
        <f>'Opšti podaci učenika'!N19</f>
        <v>0</v>
      </c>
      <c r="P17" s="42">
        <f>'Podaci učenika u nastavi'!C18</f>
        <v>0</v>
      </c>
      <c r="Q17" s="42">
        <f>'Podaci učenika u nastavi'!D18</f>
        <v>0</v>
      </c>
      <c r="R17" s="42">
        <f>'Podaci učenika u nastavi'!E18</f>
        <v>0</v>
      </c>
      <c r="S17" s="42">
        <f>'Podaci učenika u nastavi'!F18</f>
        <v>0</v>
      </c>
      <c r="T17" s="42">
        <f>'Podaci učenika u nastavi'!G18</f>
        <v>0</v>
      </c>
      <c r="U17" s="42">
        <f>'Podaci učenika u nastavi'!H18</f>
        <v>0</v>
      </c>
      <c r="V17" s="42">
        <f>'Podaci učenika u nastavi'!I18</f>
        <v>0</v>
      </c>
      <c r="W17" s="42">
        <f>'Podaci učenika u nastavi'!J18</f>
        <v>0</v>
      </c>
      <c r="X17" s="42">
        <f>'Podaci učenika u nastavi'!K18</f>
        <v>0</v>
      </c>
      <c r="Y17" s="42">
        <f>'Podaci učenika u nastavi'!L18</f>
        <v>0</v>
      </c>
      <c r="Z17" s="42">
        <f>'Podaci učenika u nastavi'!M18</f>
        <v>0</v>
      </c>
      <c r="AA17" s="42">
        <f>'Podaci učenika u nastavi'!N18</f>
        <v>0</v>
      </c>
      <c r="AB17" s="42">
        <f>'Podaci učenika u nastavi'!O18</f>
        <v>0</v>
      </c>
      <c r="AC17" s="42" t="b">
        <f>'Podaci učenika Stručni'!O18</f>
        <v>0</v>
      </c>
      <c r="AD17" s="42" t="str">
        <f>'Podaci učenika Stručni'!N18</f>
        <v>Eksterni</v>
      </c>
      <c r="AE17" s="42">
        <f>'Podaci učenika Stručni'!G18</f>
        <v>0</v>
      </c>
      <c r="AF17" s="42" t="e">
        <f>'Podaci učenika Stručni'!#REF!</f>
        <v>#REF!</v>
      </c>
      <c r="AG17" s="42">
        <f>'Podaci učenika Stručni'!C18</f>
        <v>0</v>
      </c>
      <c r="AH17" s="42">
        <f>'Podaci učenika Stručni'!D18</f>
        <v>0</v>
      </c>
      <c r="AI17" s="42">
        <f>'Podaci učenika Stručni'!E18</f>
        <v>0</v>
      </c>
      <c r="AJ17" s="42" t="e">
        <f>'Podaci učenika Stručni'!#REF!</f>
        <v>#REF!</v>
      </c>
      <c r="AK17" s="42" t="b">
        <f>IF('Podaci učenika u nastavi'!T18="Da",TRUE,FALSE)</f>
        <v>0</v>
      </c>
      <c r="AL17" s="42" t="str">
        <f>'Podaci učenika u nastavi'!S18</f>
        <v>Primjerno</v>
      </c>
      <c r="AM17" s="42">
        <f>'Podaci učenika u nastavi'!P18</f>
        <v>0</v>
      </c>
      <c r="AN17" s="42">
        <f>'Podaci učenika u nastavi'!Q18</f>
        <v>0</v>
      </c>
      <c r="AO17" s="7" t="e">
        <f>'Podaci učenika u nastavi'!R18</f>
        <v>#DIV/0!</v>
      </c>
      <c r="AP17" s="7" t="e">
        <f t="shared" si="1"/>
        <v>#DIV/0!</v>
      </c>
      <c r="AQ17" s="7" t="e">
        <f t="shared" si="2"/>
        <v>#DIV/0!</v>
      </c>
      <c r="AR17" s="47">
        <f>'Podaci učenika Stručni'!F18</f>
        <v>1</v>
      </c>
      <c r="AS17" s="7" t="str">
        <f t="shared" si="3"/>
        <v>Nedovoljan</v>
      </c>
      <c r="AT17" s="7" t="str">
        <f t="shared" si="4"/>
        <v/>
      </c>
      <c r="AU17" s="3">
        <f>'Podaci učenika Stručni'!J18</f>
        <v>0</v>
      </c>
      <c r="AV17" s="3">
        <f>'Podaci učenika Stručni'!K18</f>
        <v>0</v>
      </c>
      <c r="AW17" s="3">
        <f>'Podaci učenika u nastavi'!U18</f>
        <v>0</v>
      </c>
      <c r="AX17" s="7" t="b">
        <f>IF('Podaci učenika Popravni'!Q18="Da",TRUE,FALSE)</f>
        <v>0</v>
      </c>
      <c r="AY17" s="3">
        <f>'Podaci učenika u nastavi'!V18</f>
        <v>0</v>
      </c>
      <c r="AZ17" s="42">
        <f>'Podaci učenika Popravni'!C18</f>
        <v>0</v>
      </c>
      <c r="BA17" s="42">
        <f>'Podaci učenika Popravni'!D18</f>
        <v>0</v>
      </c>
      <c r="BB17" s="42">
        <f>'Podaci učenika Popravni'!E18</f>
        <v>0</v>
      </c>
      <c r="BC17" s="42">
        <f>'Podaci učenika Popravni'!F18</f>
        <v>0</v>
      </c>
      <c r="BD17" s="42">
        <f>'Podaci učenika Popravni'!G18</f>
        <v>0</v>
      </c>
      <c r="BE17" s="42">
        <f>'Podaci učenika Popravni'!H18</f>
        <v>0</v>
      </c>
      <c r="BF17" s="42">
        <f>'Podaci učenika Popravni'!I18</f>
        <v>0</v>
      </c>
      <c r="BG17" s="42">
        <f>'Podaci učenika Popravni'!J18</f>
        <v>0</v>
      </c>
      <c r="BH17" s="42">
        <f>'Podaci učenika Popravni'!K18</f>
        <v>0</v>
      </c>
      <c r="BI17" s="42">
        <f>'Podaci učenika Popravni'!L18</f>
        <v>0</v>
      </c>
      <c r="BJ17" s="42">
        <f>'Podaci učenika Popravni'!M18</f>
        <v>0</v>
      </c>
      <c r="BK17" s="42">
        <f>'Podaci učenika Popravni'!N18</f>
        <v>0</v>
      </c>
      <c r="BL17" s="42">
        <f>'Podaci učenika Popravni'!O18</f>
        <v>0</v>
      </c>
      <c r="BM17" s="47">
        <f>'Podaci učenika Popravni'!P18</f>
        <v>0</v>
      </c>
      <c r="BN17" s="7" t="str">
        <f t="shared" si="5"/>
        <v>Dovoljan</v>
      </c>
      <c r="BO17" s="7" t="str">
        <f t="shared" si="6"/>
        <v>dovoljnim</v>
      </c>
    </row>
    <row r="18" spans="1:67" x14ac:dyDescent="0.25">
      <c r="A18" s="7">
        <f>'Opšti podaci učenika'!A20</f>
        <v>18</v>
      </c>
      <c r="B18" s="7" t="str">
        <f>'Opšti podaci učenika'!B20&amp;" "&amp;'Opšti podaci učenika'!C20</f>
        <v xml:space="preserve"> </v>
      </c>
      <c r="C18" s="7">
        <f>'Opšti podaci učenika'!D20</f>
        <v>0</v>
      </c>
      <c r="D18" s="7">
        <f>'Opšti podaci učenika'!P20</f>
        <v>0</v>
      </c>
      <c r="E18" s="7" t="e">
        <f t="shared" si="0"/>
        <v>#VALUE!</v>
      </c>
      <c r="F18" s="7">
        <f>'Opšti podaci učenika'!R20</f>
        <v>0</v>
      </c>
      <c r="G18" s="7">
        <f>'Opšti podaci učenika'!S20</f>
        <v>0</v>
      </c>
      <c r="H18" s="7">
        <f>'Opšti podaci učenika'!T20</f>
        <v>0</v>
      </c>
      <c r="I18" s="7">
        <f>'Opšti podaci učenika'!E20</f>
        <v>0</v>
      </c>
      <c r="J18" s="7">
        <f>'Opšti podaci učenika'!K20</f>
        <v>0</v>
      </c>
      <c r="K18" s="7">
        <f>'Opšti podaci učenika'!G20</f>
        <v>0</v>
      </c>
      <c r="L18" s="7">
        <f>'Opšti podaci učenika'!L20</f>
        <v>0</v>
      </c>
      <c r="M18" s="7">
        <f>'Opšti podaci učenika'!I20</f>
        <v>0</v>
      </c>
      <c r="N18" s="7">
        <f>'Opšti podaci učenika'!M20</f>
        <v>0</v>
      </c>
      <c r="O18" s="7">
        <f>'Opšti podaci učenika'!N20</f>
        <v>0</v>
      </c>
      <c r="P18" s="42">
        <f>'Podaci učenika u nastavi'!C19</f>
        <v>0</v>
      </c>
      <c r="Q18" s="42">
        <f>'Podaci učenika u nastavi'!D19</f>
        <v>0</v>
      </c>
      <c r="R18" s="42">
        <f>'Podaci učenika u nastavi'!E19</f>
        <v>0</v>
      </c>
      <c r="S18" s="42">
        <f>'Podaci učenika u nastavi'!F19</f>
        <v>0</v>
      </c>
      <c r="T18" s="42">
        <f>'Podaci učenika u nastavi'!G19</f>
        <v>0</v>
      </c>
      <c r="U18" s="42">
        <f>'Podaci učenika u nastavi'!H19</f>
        <v>0</v>
      </c>
      <c r="V18" s="42">
        <f>'Podaci učenika u nastavi'!I19</f>
        <v>0</v>
      </c>
      <c r="W18" s="42">
        <f>'Podaci učenika u nastavi'!J19</f>
        <v>0</v>
      </c>
      <c r="X18" s="42">
        <f>'Podaci učenika u nastavi'!K19</f>
        <v>0</v>
      </c>
      <c r="Y18" s="42">
        <f>'Podaci učenika u nastavi'!L19</f>
        <v>0</v>
      </c>
      <c r="Z18" s="42">
        <f>'Podaci učenika u nastavi'!M19</f>
        <v>0</v>
      </c>
      <c r="AA18" s="42">
        <f>'Podaci učenika u nastavi'!N19</f>
        <v>0</v>
      </c>
      <c r="AB18" s="42">
        <f>'Podaci učenika u nastavi'!O19</f>
        <v>0</v>
      </c>
      <c r="AC18" s="42" t="b">
        <f>'Podaci učenika Stručni'!O19</f>
        <v>0</v>
      </c>
      <c r="AD18" s="42" t="str">
        <f>'Podaci učenika Stručni'!N19</f>
        <v>Eksterni</v>
      </c>
      <c r="AE18" s="42">
        <f>'Podaci učenika Stručni'!G19</f>
        <v>0</v>
      </c>
      <c r="AF18" s="42" t="e">
        <f>'Podaci učenika Stručni'!#REF!</f>
        <v>#REF!</v>
      </c>
      <c r="AG18" s="42">
        <f>'Podaci učenika Stručni'!C19</f>
        <v>0</v>
      </c>
      <c r="AH18" s="42">
        <f>'Podaci učenika Stručni'!D19</f>
        <v>0</v>
      </c>
      <c r="AI18" s="42">
        <f>'Podaci učenika Stručni'!E19</f>
        <v>0</v>
      </c>
      <c r="AJ18" s="42" t="e">
        <f>'Podaci učenika Stručni'!#REF!</f>
        <v>#REF!</v>
      </c>
      <c r="AK18" s="42" t="b">
        <f>IF('Podaci učenika u nastavi'!T19="Da",TRUE,FALSE)</f>
        <v>0</v>
      </c>
      <c r="AL18" s="42" t="str">
        <f>'Podaci učenika u nastavi'!S19</f>
        <v>Primjerno</v>
      </c>
      <c r="AM18" s="42">
        <f>'Podaci učenika u nastavi'!P19</f>
        <v>0</v>
      </c>
      <c r="AN18" s="42">
        <f>'Podaci učenika u nastavi'!Q19</f>
        <v>0</v>
      </c>
      <c r="AO18" s="7" t="e">
        <f>'Podaci učenika u nastavi'!R19</f>
        <v>#DIV/0!</v>
      </c>
      <c r="AP18" s="7" t="e">
        <f t="shared" si="1"/>
        <v>#DIV/0!</v>
      </c>
      <c r="AQ18" s="7" t="e">
        <f t="shared" si="2"/>
        <v>#DIV/0!</v>
      </c>
      <c r="AR18" s="47">
        <f>'Podaci učenika Stručni'!F19</f>
        <v>1</v>
      </c>
      <c r="AS18" s="7" t="str">
        <f t="shared" si="3"/>
        <v>Nedovoljan</v>
      </c>
      <c r="AT18" s="7" t="str">
        <f t="shared" si="4"/>
        <v/>
      </c>
      <c r="AU18" s="3">
        <f>'Podaci učenika Stručni'!J19</f>
        <v>0</v>
      </c>
      <c r="AV18" s="3">
        <f>'Podaci učenika Stručni'!K19</f>
        <v>0</v>
      </c>
      <c r="AW18" s="3">
        <f>'Podaci učenika u nastavi'!U19</f>
        <v>0</v>
      </c>
      <c r="AX18" s="7" t="b">
        <f>IF('Podaci učenika Popravni'!Q19="Da",TRUE,FALSE)</f>
        <v>0</v>
      </c>
      <c r="AY18" s="3">
        <f>'Podaci učenika u nastavi'!V19</f>
        <v>0</v>
      </c>
      <c r="AZ18" s="42">
        <f>'Podaci učenika Popravni'!C19</f>
        <v>0</v>
      </c>
      <c r="BA18" s="42">
        <f>'Podaci učenika Popravni'!D19</f>
        <v>0</v>
      </c>
      <c r="BB18" s="42">
        <f>'Podaci učenika Popravni'!E19</f>
        <v>0</v>
      </c>
      <c r="BC18" s="42">
        <f>'Podaci učenika Popravni'!F19</f>
        <v>0</v>
      </c>
      <c r="BD18" s="42">
        <f>'Podaci učenika Popravni'!G19</f>
        <v>0</v>
      </c>
      <c r="BE18" s="42">
        <f>'Podaci učenika Popravni'!H19</f>
        <v>0</v>
      </c>
      <c r="BF18" s="42">
        <f>'Podaci učenika Popravni'!I19</f>
        <v>0</v>
      </c>
      <c r="BG18" s="42">
        <f>'Podaci učenika Popravni'!J19</f>
        <v>0</v>
      </c>
      <c r="BH18" s="42">
        <f>'Podaci učenika Popravni'!K19</f>
        <v>0</v>
      </c>
      <c r="BI18" s="42">
        <f>'Podaci učenika Popravni'!L19</f>
        <v>0</v>
      </c>
      <c r="BJ18" s="42">
        <f>'Podaci učenika Popravni'!M19</f>
        <v>0</v>
      </c>
      <c r="BK18" s="42">
        <f>'Podaci učenika Popravni'!N19</f>
        <v>0</v>
      </c>
      <c r="BL18" s="42">
        <f>'Podaci učenika Popravni'!O19</f>
        <v>0</v>
      </c>
      <c r="BM18" s="47">
        <f>'Podaci učenika Popravni'!P19</f>
        <v>0</v>
      </c>
      <c r="BN18" s="7" t="str">
        <f t="shared" si="5"/>
        <v>Dovoljan</v>
      </c>
      <c r="BO18" s="7" t="str">
        <f t="shared" si="6"/>
        <v>dovoljnim</v>
      </c>
    </row>
    <row r="19" spans="1:67" x14ac:dyDescent="0.25">
      <c r="A19" s="7">
        <f>'Opšti podaci učenika'!A21</f>
        <v>19</v>
      </c>
      <c r="B19" s="7" t="str">
        <f>'Opšti podaci učenika'!B21&amp;" "&amp;'Opšti podaci učenika'!C21</f>
        <v xml:space="preserve"> </v>
      </c>
      <c r="C19" s="7">
        <f>'Opšti podaci učenika'!D21</f>
        <v>0</v>
      </c>
      <c r="D19" s="7">
        <f>'Opšti podaci učenika'!P21</f>
        <v>0</v>
      </c>
      <c r="E19" s="7" t="e">
        <f t="shared" si="0"/>
        <v>#VALUE!</v>
      </c>
      <c r="F19" s="7">
        <f>'Opšti podaci učenika'!R21</f>
        <v>0</v>
      </c>
      <c r="G19" s="7">
        <f>'Opšti podaci učenika'!S21</f>
        <v>0</v>
      </c>
      <c r="H19" s="7">
        <f>'Opšti podaci učenika'!T21</f>
        <v>0</v>
      </c>
      <c r="I19" s="7">
        <f>'Opšti podaci učenika'!E21</f>
        <v>0</v>
      </c>
      <c r="J19" s="7">
        <f>'Opšti podaci učenika'!K21</f>
        <v>0</v>
      </c>
      <c r="K19" s="7">
        <f>'Opšti podaci učenika'!G21</f>
        <v>0</v>
      </c>
      <c r="L19" s="7">
        <f>'Opšti podaci učenika'!L21</f>
        <v>0</v>
      </c>
      <c r="M19" s="7">
        <f>'Opšti podaci učenika'!I21</f>
        <v>0</v>
      </c>
      <c r="N19" s="7">
        <f>'Opšti podaci učenika'!M21</f>
        <v>0</v>
      </c>
      <c r="O19" s="7">
        <f>'Opšti podaci učenika'!N21</f>
        <v>0</v>
      </c>
      <c r="P19" s="42">
        <f>'Podaci učenika u nastavi'!C20</f>
        <v>0</v>
      </c>
      <c r="Q19" s="42">
        <f>'Podaci učenika u nastavi'!D20</f>
        <v>0</v>
      </c>
      <c r="R19" s="42">
        <f>'Podaci učenika u nastavi'!E20</f>
        <v>0</v>
      </c>
      <c r="S19" s="42">
        <f>'Podaci učenika u nastavi'!F20</f>
        <v>0</v>
      </c>
      <c r="T19" s="42">
        <f>'Podaci učenika u nastavi'!G20</f>
        <v>0</v>
      </c>
      <c r="U19" s="42">
        <f>'Podaci učenika u nastavi'!H20</f>
        <v>0</v>
      </c>
      <c r="V19" s="42">
        <f>'Podaci učenika u nastavi'!I20</f>
        <v>0</v>
      </c>
      <c r="W19" s="42">
        <f>'Podaci učenika u nastavi'!J20</f>
        <v>0</v>
      </c>
      <c r="X19" s="42">
        <f>'Podaci učenika u nastavi'!K20</f>
        <v>0</v>
      </c>
      <c r="Y19" s="42">
        <f>'Podaci učenika u nastavi'!L20</f>
        <v>0</v>
      </c>
      <c r="Z19" s="42">
        <f>'Podaci učenika u nastavi'!M20</f>
        <v>0</v>
      </c>
      <c r="AA19" s="42">
        <f>'Podaci učenika u nastavi'!N20</f>
        <v>0</v>
      </c>
      <c r="AB19" s="42">
        <f>'Podaci učenika u nastavi'!O20</f>
        <v>0</v>
      </c>
      <c r="AC19" s="42" t="b">
        <f>'Podaci učenika Stručni'!O20</f>
        <v>0</v>
      </c>
      <c r="AD19" s="42" t="str">
        <f>'Podaci učenika Stručni'!N20</f>
        <v>Eksterni</v>
      </c>
      <c r="AE19" s="42">
        <f>'Podaci učenika Stručni'!G20</f>
        <v>0</v>
      </c>
      <c r="AF19" s="42" t="e">
        <f>'Podaci učenika Stručni'!#REF!</f>
        <v>#REF!</v>
      </c>
      <c r="AG19" s="42">
        <f>'Podaci učenika Stručni'!C20</f>
        <v>0</v>
      </c>
      <c r="AH19" s="42">
        <f>'Podaci učenika Stručni'!D20</f>
        <v>0</v>
      </c>
      <c r="AI19" s="42">
        <f>'Podaci učenika Stručni'!E20</f>
        <v>0</v>
      </c>
      <c r="AJ19" s="42" t="e">
        <f>'Podaci učenika Stručni'!#REF!</f>
        <v>#REF!</v>
      </c>
      <c r="AK19" s="42" t="b">
        <f>IF('Podaci učenika u nastavi'!T20="Da",TRUE,FALSE)</f>
        <v>0</v>
      </c>
      <c r="AL19" s="42" t="str">
        <f>'Podaci učenika u nastavi'!S20</f>
        <v>Primjerno</v>
      </c>
      <c r="AM19" s="42">
        <f>'Podaci učenika u nastavi'!P20</f>
        <v>0</v>
      </c>
      <c r="AN19" s="42">
        <f>'Podaci učenika u nastavi'!Q20</f>
        <v>0</v>
      </c>
      <c r="AO19" s="7" t="e">
        <f>'Podaci učenika u nastavi'!R20</f>
        <v>#DIV/0!</v>
      </c>
      <c r="AP19" s="7" t="e">
        <f t="shared" si="1"/>
        <v>#DIV/0!</v>
      </c>
      <c r="AQ19" s="7" t="e">
        <f t="shared" si="2"/>
        <v>#DIV/0!</v>
      </c>
      <c r="AR19" s="47">
        <f>'Podaci učenika Stručni'!F20</f>
        <v>1</v>
      </c>
      <c r="AS19" s="7" t="str">
        <f t="shared" si="3"/>
        <v>Nedovoljan</v>
      </c>
      <c r="AT19" s="7" t="str">
        <f t="shared" si="4"/>
        <v/>
      </c>
      <c r="AU19" s="3">
        <f>'Podaci učenika Stručni'!J20</f>
        <v>0</v>
      </c>
      <c r="AV19" s="3">
        <f>'Podaci učenika Stručni'!K20</f>
        <v>0</v>
      </c>
      <c r="AW19" s="3">
        <f>'Podaci učenika u nastavi'!U20</f>
        <v>0</v>
      </c>
      <c r="AX19" s="7" t="b">
        <f>IF('Podaci učenika Popravni'!Q20="Da",TRUE,FALSE)</f>
        <v>0</v>
      </c>
      <c r="AY19" s="3">
        <f>'Podaci učenika u nastavi'!V20</f>
        <v>0</v>
      </c>
      <c r="AZ19" s="42">
        <f>'Podaci učenika Popravni'!C20</f>
        <v>0</v>
      </c>
      <c r="BA19" s="42">
        <f>'Podaci učenika Popravni'!D20</f>
        <v>0</v>
      </c>
      <c r="BB19" s="42">
        <f>'Podaci učenika Popravni'!E20</f>
        <v>0</v>
      </c>
      <c r="BC19" s="42">
        <f>'Podaci učenika Popravni'!F20</f>
        <v>0</v>
      </c>
      <c r="BD19" s="42">
        <f>'Podaci učenika Popravni'!G20</f>
        <v>0</v>
      </c>
      <c r="BE19" s="42">
        <f>'Podaci učenika Popravni'!H20</f>
        <v>0</v>
      </c>
      <c r="BF19" s="42">
        <f>'Podaci učenika Popravni'!I20</f>
        <v>0</v>
      </c>
      <c r="BG19" s="42">
        <f>'Podaci učenika Popravni'!J20</f>
        <v>0</v>
      </c>
      <c r="BH19" s="42">
        <f>'Podaci učenika Popravni'!K20</f>
        <v>0</v>
      </c>
      <c r="BI19" s="42">
        <f>'Podaci učenika Popravni'!L20</f>
        <v>0</v>
      </c>
      <c r="BJ19" s="42">
        <f>'Podaci učenika Popravni'!M20</f>
        <v>0</v>
      </c>
      <c r="BK19" s="42">
        <f>'Podaci učenika Popravni'!N20</f>
        <v>0</v>
      </c>
      <c r="BL19" s="42">
        <f>'Podaci učenika Popravni'!O20</f>
        <v>0</v>
      </c>
      <c r="BM19" s="47">
        <f>'Podaci učenika Popravni'!P20</f>
        <v>0</v>
      </c>
      <c r="BN19" s="7" t="str">
        <f t="shared" si="5"/>
        <v>Dovoljan</v>
      </c>
      <c r="BO19" s="7" t="str">
        <f t="shared" si="6"/>
        <v>dovoljnim</v>
      </c>
    </row>
    <row r="20" spans="1:67" x14ac:dyDescent="0.25">
      <c r="A20" s="7">
        <f>'Opšti podaci učenika'!A22</f>
        <v>20</v>
      </c>
      <c r="B20" s="7" t="str">
        <f>'Opšti podaci učenika'!B22&amp;" "&amp;'Opšti podaci učenika'!C22</f>
        <v xml:space="preserve"> </v>
      </c>
      <c r="C20" s="7">
        <f>'Opšti podaci učenika'!D22</f>
        <v>0</v>
      </c>
      <c r="D20" s="7">
        <f>'Opšti podaci učenika'!P22</f>
        <v>0</v>
      </c>
      <c r="E20" s="7" t="e">
        <f t="shared" si="0"/>
        <v>#VALUE!</v>
      </c>
      <c r="F20" s="7">
        <f>'Opšti podaci učenika'!R22</f>
        <v>0</v>
      </c>
      <c r="G20" s="7">
        <f>'Opšti podaci učenika'!S22</f>
        <v>0</v>
      </c>
      <c r="H20" s="7">
        <f>'Opšti podaci učenika'!T22</f>
        <v>0</v>
      </c>
      <c r="I20" s="7">
        <f>'Opšti podaci učenika'!E22</f>
        <v>0</v>
      </c>
      <c r="J20" s="7">
        <f>'Opšti podaci učenika'!K22</f>
        <v>0</v>
      </c>
      <c r="K20" s="7">
        <f>'Opšti podaci učenika'!G22</f>
        <v>0</v>
      </c>
      <c r="L20" s="7">
        <f>'Opšti podaci učenika'!L22</f>
        <v>0</v>
      </c>
      <c r="M20" s="7">
        <f>'Opšti podaci učenika'!I22</f>
        <v>0</v>
      </c>
      <c r="N20" s="7">
        <f>'Opšti podaci učenika'!M22</f>
        <v>0</v>
      </c>
      <c r="O20" s="7">
        <f>'Opšti podaci učenika'!N22</f>
        <v>0</v>
      </c>
      <c r="P20" s="42">
        <f>'Podaci učenika u nastavi'!C21</f>
        <v>0</v>
      </c>
      <c r="Q20" s="42">
        <f>'Podaci učenika u nastavi'!D21</f>
        <v>0</v>
      </c>
      <c r="R20" s="42">
        <f>'Podaci učenika u nastavi'!E21</f>
        <v>0</v>
      </c>
      <c r="S20" s="42">
        <f>'Podaci učenika u nastavi'!F21</f>
        <v>0</v>
      </c>
      <c r="T20" s="42">
        <f>'Podaci učenika u nastavi'!G21</f>
        <v>0</v>
      </c>
      <c r="U20" s="42">
        <f>'Podaci učenika u nastavi'!H21</f>
        <v>0</v>
      </c>
      <c r="V20" s="42">
        <f>'Podaci učenika u nastavi'!I21</f>
        <v>0</v>
      </c>
      <c r="W20" s="42">
        <f>'Podaci učenika u nastavi'!J21</f>
        <v>0</v>
      </c>
      <c r="X20" s="42">
        <f>'Podaci učenika u nastavi'!K21</f>
        <v>0</v>
      </c>
      <c r="Y20" s="42">
        <f>'Podaci učenika u nastavi'!L21</f>
        <v>0</v>
      </c>
      <c r="Z20" s="42">
        <f>'Podaci učenika u nastavi'!M21</f>
        <v>0</v>
      </c>
      <c r="AA20" s="42">
        <f>'Podaci učenika u nastavi'!N21</f>
        <v>0</v>
      </c>
      <c r="AB20" s="42">
        <f>'Podaci učenika u nastavi'!O21</f>
        <v>0</v>
      </c>
      <c r="AC20" s="42" t="b">
        <f>'Podaci učenika Stručni'!O21</f>
        <v>0</v>
      </c>
      <c r="AD20" s="42" t="str">
        <f>'Podaci učenika Stručni'!N21</f>
        <v>Eksterni</v>
      </c>
      <c r="AE20" s="42">
        <f>'Podaci učenika Stručni'!G21</f>
        <v>0</v>
      </c>
      <c r="AF20" s="42" t="e">
        <f>'Podaci učenika Stručni'!#REF!</f>
        <v>#REF!</v>
      </c>
      <c r="AG20" s="42">
        <f>'Podaci učenika Stručni'!C21</f>
        <v>0</v>
      </c>
      <c r="AH20" s="42">
        <f>'Podaci učenika Stručni'!D21</f>
        <v>0</v>
      </c>
      <c r="AI20" s="42">
        <f>'Podaci učenika Stručni'!E21</f>
        <v>0</v>
      </c>
      <c r="AJ20" s="42" t="e">
        <f>'Podaci učenika Stručni'!#REF!</f>
        <v>#REF!</v>
      </c>
      <c r="AK20" s="42" t="b">
        <f>IF('Podaci učenika u nastavi'!T21="Da",TRUE,FALSE)</f>
        <v>0</v>
      </c>
      <c r="AL20" s="42" t="str">
        <f>'Podaci učenika u nastavi'!S21</f>
        <v>Primjerno</v>
      </c>
      <c r="AM20" s="42">
        <f>'Podaci učenika u nastavi'!P21</f>
        <v>0</v>
      </c>
      <c r="AN20" s="42">
        <f>'Podaci učenika u nastavi'!Q21</f>
        <v>0</v>
      </c>
      <c r="AO20" s="7" t="e">
        <f>'Podaci učenika u nastavi'!R21</f>
        <v>#DIV/0!</v>
      </c>
      <c r="AP20" s="7" t="e">
        <f t="shared" si="1"/>
        <v>#DIV/0!</v>
      </c>
      <c r="AQ20" s="7" t="e">
        <f t="shared" si="2"/>
        <v>#DIV/0!</v>
      </c>
      <c r="AR20" s="47">
        <f>'Podaci učenika Stručni'!F21</f>
        <v>1</v>
      </c>
      <c r="AS20" s="7" t="str">
        <f t="shared" si="3"/>
        <v>Nedovoljan</v>
      </c>
      <c r="AT20" s="7" t="str">
        <f t="shared" si="4"/>
        <v/>
      </c>
      <c r="AU20" s="3">
        <f>'Podaci učenika Stručni'!J21</f>
        <v>0</v>
      </c>
      <c r="AV20" s="3">
        <f>'Podaci učenika Stručni'!K21</f>
        <v>0</v>
      </c>
      <c r="AW20" s="3">
        <f>'Podaci učenika u nastavi'!U21</f>
        <v>0</v>
      </c>
      <c r="AX20" s="7" t="b">
        <f>IF('Podaci učenika Popravni'!Q21="Da",TRUE,FALSE)</f>
        <v>0</v>
      </c>
      <c r="AY20" s="3">
        <f>'Podaci učenika u nastavi'!V21</f>
        <v>0</v>
      </c>
      <c r="AZ20" s="42">
        <f>'Podaci učenika Popravni'!C21</f>
        <v>0</v>
      </c>
      <c r="BA20" s="42">
        <f>'Podaci učenika Popravni'!D21</f>
        <v>0</v>
      </c>
      <c r="BB20" s="42">
        <f>'Podaci učenika Popravni'!E21</f>
        <v>0</v>
      </c>
      <c r="BC20" s="42">
        <f>'Podaci učenika Popravni'!F21</f>
        <v>0</v>
      </c>
      <c r="BD20" s="42">
        <f>'Podaci učenika Popravni'!G21</f>
        <v>0</v>
      </c>
      <c r="BE20" s="42">
        <f>'Podaci učenika Popravni'!H21</f>
        <v>0</v>
      </c>
      <c r="BF20" s="42">
        <f>'Podaci učenika Popravni'!I21</f>
        <v>0</v>
      </c>
      <c r="BG20" s="42">
        <f>'Podaci učenika Popravni'!J21</f>
        <v>0</v>
      </c>
      <c r="BH20" s="42">
        <f>'Podaci učenika Popravni'!K21</f>
        <v>0</v>
      </c>
      <c r="BI20" s="42">
        <f>'Podaci učenika Popravni'!L21</f>
        <v>0</v>
      </c>
      <c r="BJ20" s="42">
        <f>'Podaci učenika Popravni'!M21</f>
        <v>0</v>
      </c>
      <c r="BK20" s="42">
        <f>'Podaci učenika Popravni'!N21</f>
        <v>0</v>
      </c>
      <c r="BL20" s="42">
        <f>'Podaci učenika Popravni'!O21</f>
        <v>0</v>
      </c>
      <c r="BM20" s="47">
        <f>'Podaci učenika Popravni'!P21</f>
        <v>0</v>
      </c>
      <c r="BN20" s="7" t="str">
        <f t="shared" si="5"/>
        <v>Dovoljan</v>
      </c>
      <c r="BO20" s="7" t="str">
        <f t="shared" si="6"/>
        <v>dovoljnim</v>
      </c>
    </row>
    <row r="21" spans="1:67" x14ac:dyDescent="0.25">
      <c r="A21" s="7">
        <f>'Opšti podaci učenika'!A23</f>
        <v>21</v>
      </c>
      <c r="B21" s="7" t="str">
        <f>'Opšti podaci učenika'!B23&amp;" "&amp;'Opšti podaci učenika'!C23</f>
        <v xml:space="preserve"> </v>
      </c>
      <c r="C21" s="7">
        <f>'Opšti podaci učenika'!D23</f>
        <v>0</v>
      </c>
      <c r="D21" s="7">
        <f>'Opšti podaci učenika'!P23</f>
        <v>0</v>
      </c>
      <c r="E21" s="7" t="e">
        <f t="shared" si="0"/>
        <v>#VALUE!</v>
      </c>
      <c r="F21" s="7">
        <f>'Opšti podaci učenika'!R23</f>
        <v>0</v>
      </c>
      <c r="G21" s="7">
        <f>'Opšti podaci učenika'!S23</f>
        <v>0</v>
      </c>
      <c r="H21" s="7">
        <f>'Opšti podaci učenika'!T23</f>
        <v>0</v>
      </c>
      <c r="I21" s="7">
        <f>'Opšti podaci učenika'!E23</f>
        <v>0</v>
      </c>
      <c r="J21" s="7">
        <f>'Opšti podaci učenika'!K23</f>
        <v>0</v>
      </c>
      <c r="K21" s="7">
        <f>'Opšti podaci učenika'!G23</f>
        <v>0</v>
      </c>
      <c r="L21" s="7">
        <f>'Opšti podaci učenika'!L23</f>
        <v>0</v>
      </c>
      <c r="M21" s="7">
        <f>'Opšti podaci učenika'!I23</f>
        <v>0</v>
      </c>
      <c r="N21" s="7">
        <f>'Opšti podaci učenika'!M23</f>
        <v>0</v>
      </c>
      <c r="O21" s="7">
        <f>'Opšti podaci učenika'!N23</f>
        <v>0</v>
      </c>
      <c r="P21" s="42">
        <f>'Podaci učenika u nastavi'!C22</f>
        <v>0</v>
      </c>
      <c r="Q21" s="42">
        <f>'Podaci učenika u nastavi'!D22</f>
        <v>0</v>
      </c>
      <c r="R21" s="42">
        <f>'Podaci učenika u nastavi'!E22</f>
        <v>0</v>
      </c>
      <c r="S21" s="42">
        <f>'Podaci učenika u nastavi'!F22</f>
        <v>0</v>
      </c>
      <c r="T21" s="42">
        <f>'Podaci učenika u nastavi'!G22</f>
        <v>0</v>
      </c>
      <c r="U21" s="42">
        <f>'Podaci učenika u nastavi'!H22</f>
        <v>0</v>
      </c>
      <c r="V21" s="42">
        <f>'Podaci učenika u nastavi'!I22</f>
        <v>0</v>
      </c>
      <c r="W21" s="42">
        <f>'Podaci učenika u nastavi'!J22</f>
        <v>0</v>
      </c>
      <c r="X21" s="42">
        <f>'Podaci učenika u nastavi'!K22</f>
        <v>0</v>
      </c>
      <c r="Y21" s="42">
        <f>'Podaci učenika u nastavi'!L22</f>
        <v>0</v>
      </c>
      <c r="Z21" s="42">
        <f>'Podaci učenika u nastavi'!M22</f>
        <v>0</v>
      </c>
      <c r="AA21" s="42">
        <f>'Podaci učenika u nastavi'!N22</f>
        <v>0</v>
      </c>
      <c r="AB21" s="42">
        <f>'Podaci učenika u nastavi'!O22</f>
        <v>0</v>
      </c>
      <c r="AC21" s="42" t="b">
        <f>'Podaci učenika Stručni'!O22</f>
        <v>0</v>
      </c>
      <c r="AD21" s="42" t="str">
        <f>'Podaci učenika Stručni'!N22</f>
        <v>Eksterni</v>
      </c>
      <c r="AE21" s="42">
        <f>'Podaci učenika Stručni'!G22</f>
        <v>0</v>
      </c>
      <c r="AF21" s="42" t="e">
        <f>'Podaci učenika Stručni'!#REF!</f>
        <v>#REF!</v>
      </c>
      <c r="AG21" s="42">
        <f>'Podaci učenika Stručni'!C22</f>
        <v>0</v>
      </c>
      <c r="AH21" s="42">
        <f>'Podaci učenika Stručni'!D22</f>
        <v>0</v>
      </c>
      <c r="AI21" s="42">
        <f>'Podaci učenika Stručni'!E22</f>
        <v>0</v>
      </c>
      <c r="AJ21" s="42" t="e">
        <f>'Podaci učenika Stručni'!#REF!</f>
        <v>#REF!</v>
      </c>
      <c r="AK21" s="42" t="b">
        <f>IF('Podaci učenika u nastavi'!T22="Da",TRUE,FALSE)</f>
        <v>0</v>
      </c>
      <c r="AL21" s="42" t="str">
        <f>'Podaci učenika u nastavi'!S22</f>
        <v>Primjerno</v>
      </c>
      <c r="AM21" s="42">
        <f>'Podaci učenika u nastavi'!P22</f>
        <v>0</v>
      </c>
      <c r="AN21" s="42">
        <f>'Podaci učenika u nastavi'!Q22</f>
        <v>0</v>
      </c>
      <c r="AO21" s="7" t="e">
        <f>'Podaci učenika u nastavi'!R22</f>
        <v>#DIV/0!</v>
      </c>
      <c r="AP21" s="7" t="e">
        <f t="shared" si="1"/>
        <v>#DIV/0!</v>
      </c>
      <c r="AQ21" s="7" t="e">
        <f t="shared" si="2"/>
        <v>#DIV/0!</v>
      </c>
      <c r="AR21" s="47">
        <f>'Podaci učenika Stručni'!F22</f>
        <v>1</v>
      </c>
      <c r="AS21" s="7" t="str">
        <f t="shared" si="3"/>
        <v>Nedovoljan</v>
      </c>
      <c r="AT21" s="7" t="str">
        <f t="shared" si="4"/>
        <v/>
      </c>
      <c r="AU21" s="3">
        <f>'Podaci učenika Stručni'!J22</f>
        <v>0</v>
      </c>
      <c r="AV21" s="3">
        <f>'Podaci učenika Stručni'!K22</f>
        <v>0</v>
      </c>
      <c r="AW21" s="3">
        <f>'Podaci učenika u nastavi'!U22</f>
        <v>0</v>
      </c>
      <c r="AX21" s="7" t="b">
        <f>IF('Podaci učenika Popravni'!Q22="Da",TRUE,FALSE)</f>
        <v>0</v>
      </c>
      <c r="AY21" s="3">
        <f>'Podaci učenika u nastavi'!V22</f>
        <v>0</v>
      </c>
      <c r="AZ21" s="42">
        <f>'Podaci učenika Popravni'!C22</f>
        <v>0</v>
      </c>
      <c r="BA21" s="42">
        <f>'Podaci učenika Popravni'!D22</f>
        <v>0</v>
      </c>
      <c r="BB21" s="42">
        <f>'Podaci učenika Popravni'!E22</f>
        <v>0</v>
      </c>
      <c r="BC21" s="42">
        <f>'Podaci učenika Popravni'!F22</f>
        <v>0</v>
      </c>
      <c r="BD21" s="42">
        <f>'Podaci učenika Popravni'!G22</f>
        <v>0</v>
      </c>
      <c r="BE21" s="42">
        <f>'Podaci učenika Popravni'!H22</f>
        <v>0</v>
      </c>
      <c r="BF21" s="42">
        <f>'Podaci učenika Popravni'!I22</f>
        <v>0</v>
      </c>
      <c r="BG21" s="42">
        <f>'Podaci učenika Popravni'!J22</f>
        <v>0</v>
      </c>
      <c r="BH21" s="42">
        <f>'Podaci učenika Popravni'!K22</f>
        <v>0</v>
      </c>
      <c r="BI21" s="42">
        <f>'Podaci učenika Popravni'!L22</f>
        <v>0</v>
      </c>
      <c r="BJ21" s="42">
        <f>'Podaci učenika Popravni'!M22</f>
        <v>0</v>
      </c>
      <c r="BK21" s="42">
        <f>'Podaci učenika Popravni'!N22</f>
        <v>0</v>
      </c>
      <c r="BL21" s="42">
        <f>'Podaci učenika Popravni'!O22</f>
        <v>0</v>
      </c>
      <c r="BM21" s="47">
        <f>'Podaci učenika Popravni'!P22</f>
        <v>0</v>
      </c>
      <c r="BN21" s="7" t="str">
        <f t="shared" si="5"/>
        <v>Dovoljan</v>
      </c>
      <c r="BO21" s="7" t="str">
        <f t="shared" si="6"/>
        <v>dovoljnim</v>
      </c>
    </row>
    <row r="22" spans="1:67" x14ac:dyDescent="0.25">
      <c r="A22" s="7">
        <f>'Opšti podaci učenika'!A24</f>
        <v>22</v>
      </c>
      <c r="B22" s="7" t="str">
        <f>'Opšti podaci učenika'!B24&amp;" "&amp;'Opšti podaci učenika'!C24</f>
        <v xml:space="preserve"> </v>
      </c>
      <c r="C22" s="7">
        <f>'Opšti podaci učenika'!D24</f>
        <v>0</v>
      </c>
      <c r="D22" s="7">
        <f>'Opšti podaci učenika'!P24</f>
        <v>0</v>
      </c>
      <c r="E22" s="7" t="e">
        <f t="shared" si="0"/>
        <v>#VALUE!</v>
      </c>
      <c r="F22" s="7">
        <f>'Opšti podaci učenika'!R24</f>
        <v>0</v>
      </c>
      <c r="G22" s="7">
        <f>'Opšti podaci učenika'!S24</f>
        <v>0</v>
      </c>
      <c r="H22" s="7">
        <f>'Opšti podaci učenika'!T24</f>
        <v>0</v>
      </c>
      <c r="I22" s="7">
        <f>'Opšti podaci učenika'!E24</f>
        <v>0</v>
      </c>
      <c r="J22" s="7">
        <f>'Opšti podaci učenika'!K24</f>
        <v>0</v>
      </c>
      <c r="K22" s="7">
        <f>'Opšti podaci učenika'!G24</f>
        <v>0</v>
      </c>
      <c r="L22" s="7">
        <f>'Opšti podaci učenika'!L24</f>
        <v>0</v>
      </c>
      <c r="M22" s="7">
        <f>'Opšti podaci učenika'!I24</f>
        <v>0</v>
      </c>
      <c r="N22" s="7">
        <f>'Opšti podaci učenika'!M24</f>
        <v>0</v>
      </c>
      <c r="O22" s="7">
        <f>'Opšti podaci učenika'!N24</f>
        <v>0</v>
      </c>
      <c r="P22" s="42">
        <f>'Podaci učenika u nastavi'!C23</f>
        <v>0</v>
      </c>
      <c r="Q22" s="42">
        <f>'Podaci učenika u nastavi'!D23</f>
        <v>0</v>
      </c>
      <c r="R22" s="42">
        <f>'Podaci učenika u nastavi'!E23</f>
        <v>0</v>
      </c>
      <c r="S22" s="42">
        <f>'Podaci učenika u nastavi'!F23</f>
        <v>0</v>
      </c>
      <c r="T22" s="42">
        <f>'Podaci učenika u nastavi'!G23</f>
        <v>0</v>
      </c>
      <c r="U22" s="42">
        <f>'Podaci učenika u nastavi'!H23</f>
        <v>0</v>
      </c>
      <c r="V22" s="42">
        <f>'Podaci učenika u nastavi'!I23</f>
        <v>0</v>
      </c>
      <c r="W22" s="42">
        <f>'Podaci učenika u nastavi'!J23</f>
        <v>0</v>
      </c>
      <c r="X22" s="42">
        <f>'Podaci učenika u nastavi'!K23</f>
        <v>0</v>
      </c>
      <c r="Y22" s="42">
        <f>'Podaci učenika u nastavi'!L23</f>
        <v>0</v>
      </c>
      <c r="Z22" s="42">
        <f>'Podaci učenika u nastavi'!M23</f>
        <v>0</v>
      </c>
      <c r="AA22" s="42">
        <f>'Podaci učenika u nastavi'!N23</f>
        <v>0</v>
      </c>
      <c r="AB22" s="42">
        <f>'Podaci učenika u nastavi'!O23</f>
        <v>0</v>
      </c>
      <c r="AC22" s="42" t="b">
        <f>'Podaci učenika Stručni'!O23</f>
        <v>0</v>
      </c>
      <c r="AD22" s="42" t="str">
        <f>'Podaci učenika Stručni'!N23</f>
        <v>Eksterni</v>
      </c>
      <c r="AE22" s="42">
        <f>'Podaci učenika Stručni'!G23</f>
        <v>0</v>
      </c>
      <c r="AF22" s="42" t="e">
        <f>'Podaci učenika Stručni'!#REF!</f>
        <v>#REF!</v>
      </c>
      <c r="AG22" s="42">
        <f>'Podaci učenika Stručni'!C23</f>
        <v>0</v>
      </c>
      <c r="AH22" s="42">
        <f>'Podaci učenika Stručni'!D23</f>
        <v>0</v>
      </c>
      <c r="AI22" s="42">
        <f>'Podaci učenika Stručni'!E23</f>
        <v>0</v>
      </c>
      <c r="AJ22" s="42" t="e">
        <f>'Podaci učenika Stručni'!#REF!</f>
        <v>#REF!</v>
      </c>
      <c r="AK22" s="42" t="b">
        <f>IF('Podaci učenika u nastavi'!T23="Da",TRUE,FALSE)</f>
        <v>0</v>
      </c>
      <c r="AL22" s="42" t="str">
        <f>'Podaci učenika u nastavi'!S23</f>
        <v>Primjerno</v>
      </c>
      <c r="AM22" s="42">
        <f>'Podaci učenika u nastavi'!P23</f>
        <v>0</v>
      </c>
      <c r="AN22" s="42">
        <f>'Podaci učenika u nastavi'!Q23</f>
        <v>0</v>
      </c>
      <c r="AO22" s="7" t="e">
        <f>'Podaci učenika u nastavi'!R23</f>
        <v>#DIV/0!</v>
      </c>
      <c r="AP22" s="7" t="e">
        <f t="shared" si="1"/>
        <v>#DIV/0!</v>
      </c>
      <c r="AQ22" s="7" t="e">
        <f t="shared" si="2"/>
        <v>#DIV/0!</v>
      </c>
      <c r="AR22" s="47">
        <f>'Podaci učenika Stručni'!F23</f>
        <v>1</v>
      </c>
      <c r="AS22" s="7" t="str">
        <f t="shared" si="3"/>
        <v>Nedovoljan</v>
      </c>
      <c r="AT22" s="7" t="str">
        <f t="shared" si="4"/>
        <v/>
      </c>
      <c r="AU22" s="3">
        <f>'Podaci učenika Stručni'!J23</f>
        <v>0</v>
      </c>
      <c r="AV22" s="3">
        <f>'Podaci učenika Stručni'!K23</f>
        <v>0</v>
      </c>
      <c r="AW22" s="3">
        <f>'Podaci učenika u nastavi'!U23</f>
        <v>0</v>
      </c>
      <c r="AX22" s="7" t="b">
        <f>IF('Podaci učenika Popravni'!Q23="Da",TRUE,FALSE)</f>
        <v>0</v>
      </c>
      <c r="AY22" s="3">
        <f>'Podaci učenika u nastavi'!V23</f>
        <v>0</v>
      </c>
      <c r="AZ22" s="42">
        <f>'Podaci učenika Popravni'!C23</f>
        <v>0</v>
      </c>
      <c r="BA22" s="42">
        <f>'Podaci učenika Popravni'!D23</f>
        <v>0</v>
      </c>
      <c r="BB22" s="42">
        <f>'Podaci učenika Popravni'!E23</f>
        <v>0</v>
      </c>
      <c r="BC22" s="42">
        <f>'Podaci učenika Popravni'!F23</f>
        <v>0</v>
      </c>
      <c r="BD22" s="42">
        <f>'Podaci učenika Popravni'!G23</f>
        <v>0</v>
      </c>
      <c r="BE22" s="42">
        <f>'Podaci učenika Popravni'!H23</f>
        <v>0</v>
      </c>
      <c r="BF22" s="42">
        <f>'Podaci učenika Popravni'!I23</f>
        <v>0</v>
      </c>
      <c r="BG22" s="42">
        <f>'Podaci učenika Popravni'!J23</f>
        <v>0</v>
      </c>
      <c r="BH22" s="42">
        <f>'Podaci učenika Popravni'!K23</f>
        <v>0</v>
      </c>
      <c r="BI22" s="42">
        <f>'Podaci učenika Popravni'!L23</f>
        <v>0</v>
      </c>
      <c r="BJ22" s="42">
        <f>'Podaci učenika Popravni'!M23</f>
        <v>0</v>
      </c>
      <c r="BK22" s="42">
        <f>'Podaci učenika Popravni'!N23</f>
        <v>0</v>
      </c>
      <c r="BL22" s="42">
        <f>'Podaci učenika Popravni'!O23</f>
        <v>0</v>
      </c>
      <c r="BM22" s="47">
        <f>'Podaci učenika Popravni'!P23</f>
        <v>0</v>
      </c>
      <c r="BN22" s="7" t="str">
        <f t="shared" si="5"/>
        <v>Dovoljan</v>
      </c>
      <c r="BO22" s="7" t="str">
        <f t="shared" si="6"/>
        <v>dovoljnim</v>
      </c>
    </row>
    <row r="23" spans="1:67" x14ac:dyDescent="0.25">
      <c r="A23" s="7">
        <f>'Opšti podaci učenika'!A25</f>
        <v>23</v>
      </c>
      <c r="B23" s="7" t="str">
        <f>'Opšti podaci učenika'!B25&amp;" "&amp;'Opšti podaci učenika'!C25</f>
        <v xml:space="preserve"> </v>
      </c>
      <c r="C23" s="7">
        <f>'Opšti podaci učenika'!D25</f>
        <v>0</v>
      </c>
      <c r="D23" s="7">
        <f>'Opšti podaci učenika'!P25</f>
        <v>0</v>
      </c>
      <c r="E23" s="7" t="e">
        <f t="shared" si="0"/>
        <v>#VALUE!</v>
      </c>
      <c r="F23" s="7">
        <f>'Opšti podaci učenika'!R25</f>
        <v>0</v>
      </c>
      <c r="G23" s="7">
        <f>'Opšti podaci učenika'!S25</f>
        <v>0</v>
      </c>
      <c r="H23" s="7">
        <f>'Opšti podaci učenika'!T25</f>
        <v>0</v>
      </c>
      <c r="I23" s="7">
        <f>'Opšti podaci učenika'!E25</f>
        <v>0</v>
      </c>
      <c r="J23" s="7">
        <f>'Opšti podaci učenika'!K25</f>
        <v>0</v>
      </c>
      <c r="K23" s="7">
        <f>'Opšti podaci učenika'!G25</f>
        <v>0</v>
      </c>
      <c r="L23" s="7">
        <f>'Opšti podaci učenika'!L25</f>
        <v>0</v>
      </c>
      <c r="M23" s="7">
        <f>'Opšti podaci učenika'!I25</f>
        <v>0</v>
      </c>
      <c r="N23" s="7">
        <f>'Opšti podaci učenika'!M25</f>
        <v>0</v>
      </c>
      <c r="O23" s="7">
        <f>'Opšti podaci učenika'!N25</f>
        <v>0</v>
      </c>
      <c r="P23" s="42">
        <f>'Podaci učenika u nastavi'!C24</f>
        <v>0</v>
      </c>
      <c r="Q23" s="42">
        <f>'Podaci učenika u nastavi'!D24</f>
        <v>0</v>
      </c>
      <c r="R23" s="42">
        <f>'Podaci učenika u nastavi'!E24</f>
        <v>0</v>
      </c>
      <c r="S23" s="42">
        <f>'Podaci učenika u nastavi'!F24</f>
        <v>0</v>
      </c>
      <c r="T23" s="42">
        <f>'Podaci učenika u nastavi'!G24</f>
        <v>0</v>
      </c>
      <c r="U23" s="42">
        <f>'Podaci učenika u nastavi'!H24</f>
        <v>0</v>
      </c>
      <c r="V23" s="42">
        <f>'Podaci učenika u nastavi'!I24</f>
        <v>0</v>
      </c>
      <c r="W23" s="42">
        <f>'Podaci učenika u nastavi'!J24</f>
        <v>0</v>
      </c>
      <c r="X23" s="42">
        <f>'Podaci učenika u nastavi'!K24</f>
        <v>0</v>
      </c>
      <c r="Y23" s="42">
        <f>'Podaci učenika u nastavi'!L24</f>
        <v>0</v>
      </c>
      <c r="Z23" s="42">
        <f>'Podaci učenika u nastavi'!M24</f>
        <v>0</v>
      </c>
      <c r="AA23" s="42">
        <f>'Podaci učenika u nastavi'!N24</f>
        <v>0</v>
      </c>
      <c r="AB23" s="42">
        <f>'Podaci učenika u nastavi'!O24</f>
        <v>0</v>
      </c>
      <c r="AC23" s="42" t="b">
        <f>'Podaci učenika Stručni'!O24</f>
        <v>0</v>
      </c>
      <c r="AD23" s="42" t="str">
        <f>'Podaci učenika Stručni'!N24</f>
        <v>Eksterni</v>
      </c>
      <c r="AE23" s="42">
        <f>'Podaci učenika Stručni'!G24</f>
        <v>0</v>
      </c>
      <c r="AF23" s="42" t="e">
        <f>'Podaci učenika Stručni'!#REF!</f>
        <v>#REF!</v>
      </c>
      <c r="AG23" s="42">
        <f>'Podaci učenika Stručni'!C24</f>
        <v>0</v>
      </c>
      <c r="AH23" s="42">
        <f>'Podaci učenika Stručni'!D24</f>
        <v>0</v>
      </c>
      <c r="AI23" s="42">
        <f>'Podaci učenika Stručni'!E24</f>
        <v>0</v>
      </c>
      <c r="AJ23" s="42" t="e">
        <f>'Podaci učenika Stručni'!#REF!</f>
        <v>#REF!</v>
      </c>
      <c r="AK23" s="42" t="b">
        <f>IF('Podaci učenika u nastavi'!T24="Da",TRUE,FALSE)</f>
        <v>0</v>
      </c>
      <c r="AL23" s="42" t="str">
        <f>'Podaci učenika u nastavi'!S24</f>
        <v>Primjerno</v>
      </c>
      <c r="AM23" s="42">
        <f>'Podaci učenika u nastavi'!P24</f>
        <v>0</v>
      </c>
      <c r="AN23" s="42">
        <f>'Podaci učenika u nastavi'!Q24</f>
        <v>0</v>
      </c>
      <c r="AO23" s="7" t="e">
        <f>'Podaci učenika u nastavi'!R24</f>
        <v>#DIV/0!</v>
      </c>
      <c r="AP23" s="7" t="e">
        <f t="shared" si="1"/>
        <v>#DIV/0!</v>
      </c>
      <c r="AQ23" s="7" t="e">
        <f t="shared" si="2"/>
        <v>#DIV/0!</v>
      </c>
      <c r="AR23" s="47">
        <f>'Podaci učenika Stručni'!F24</f>
        <v>1</v>
      </c>
      <c r="AS23" s="7" t="str">
        <f t="shared" si="3"/>
        <v>Nedovoljan</v>
      </c>
      <c r="AT23" s="7" t="str">
        <f t="shared" si="4"/>
        <v/>
      </c>
      <c r="AU23" s="3">
        <f>'Podaci učenika Stručni'!J24</f>
        <v>0</v>
      </c>
      <c r="AV23" s="3">
        <f>'Podaci učenika Stručni'!K24</f>
        <v>0</v>
      </c>
      <c r="AW23" s="3">
        <f>'Podaci učenika u nastavi'!U24</f>
        <v>0</v>
      </c>
      <c r="AX23" s="7" t="b">
        <f>IF('Podaci učenika Popravni'!Q24="Da",TRUE,FALSE)</f>
        <v>0</v>
      </c>
      <c r="AY23" s="3">
        <f>'Podaci učenika u nastavi'!V24</f>
        <v>0</v>
      </c>
      <c r="AZ23" s="42">
        <f>'Podaci učenika Popravni'!C24</f>
        <v>0</v>
      </c>
      <c r="BA23" s="42">
        <f>'Podaci učenika Popravni'!D24</f>
        <v>0</v>
      </c>
      <c r="BB23" s="42">
        <f>'Podaci učenika Popravni'!E24</f>
        <v>0</v>
      </c>
      <c r="BC23" s="42">
        <f>'Podaci učenika Popravni'!F24</f>
        <v>0</v>
      </c>
      <c r="BD23" s="42">
        <f>'Podaci učenika Popravni'!G24</f>
        <v>0</v>
      </c>
      <c r="BE23" s="42">
        <f>'Podaci učenika Popravni'!H24</f>
        <v>0</v>
      </c>
      <c r="BF23" s="42">
        <f>'Podaci učenika Popravni'!I24</f>
        <v>0</v>
      </c>
      <c r="BG23" s="42">
        <f>'Podaci učenika Popravni'!J24</f>
        <v>0</v>
      </c>
      <c r="BH23" s="42">
        <f>'Podaci učenika Popravni'!K24</f>
        <v>0</v>
      </c>
      <c r="BI23" s="42">
        <f>'Podaci učenika Popravni'!L24</f>
        <v>0</v>
      </c>
      <c r="BJ23" s="42">
        <f>'Podaci učenika Popravni'!M24</f>
        <v>0</v>
      </c>
      <c r="BK23" s="42">
        <f>'Podaci učenika Popravni'!N24</f>
        <v>0</v>
      </c>
      <c r="BL23" s="42">
        <f>'Podaci učenika Popravni'!O24</f>
        <v>0</v>
      </c>
      <c r="BM23" s="47">
        <f>'Podaci učenika Popravni'!P24</f>
        <v>0</v>
      </c>
      <c r="BN23" s="7" t="str">
        <f t="shared" si="5"/>
        <v>Dovoljan</v>
      </c>
      <c r="BO23" s="7" t="str">
        <f t="shared" si="6"/>
        <v>dovoljnim</v>
      </c>
    </row>
    <row r="24" spans="1:67" x14ac:dyDescent="0.25">
      <c r="A24" s="7">
        <f>'Opšti podaci učenika'!A26</f>
        <v>24</v>
      </c>
      <c r="B24" s="7" t="str">
        <f>'Opšti podaci učenika'!B26&amp;" "&amp;'Opšti podaci učenika'!C26</f>
        <v xml:space="preserve"> </v>
      </c>
      <c r="C24" s="7">
        <f>'Opšti podaci učenika'!D26</f>
        <v>0</v>
      </c>
      <c r="D24" s="7">
        <f>'Opšti podaci učenika'!P26</f>
        <v>0</v>
      </c>
      <c r="E24" s="7" t="e">
        <f t="shared" si="0"/>
        <v>#VALUE!</v>
      </c>
      <c r="F24" s="7">
        <f>'Opšti podaci učenika'!R26</f>
        <v>0</v>
      </c>
      <c r="G24" s="7">
        <f>'Opšti podaci učenika'!S26</f>
        <v>0</v>
      </c>
      <c r="H24" s="7">
        <f>'Opšti podaci učenika'!T26</f>
        <v>0</v>
      </c>
      <c r="I24" s="7">
        <f>'Opšti podaci učenika'!E26</f>
        <v>0</v>
      </c>
      <c r="J24" s="7">
        <f>'Opšti podaci učenika'!K26</f>
        <v>0</v>
      </c>
      <c r="K24" s="7">
        <f>'Opšti podaci učenika'!G26</f>
        <v>0</v>
      </c>
      <c r="L24" s="7">
        <f>'Opšti podaci učenika'!L26</f>
        <v>0</v>
      </c>
      <c r="M24" s="7">
        <f>'Opšti podaci učenika'!I26</f>
        <v>0</v>
      </c>
      <c r="N24" s="7">
        <f>'Opšti podaci učenika'!M26</f>
        <v>0</v>
      </c>
      <c r="O24" s="7">
        <f>'Opšti podaci učenika'!N26</f>
        <v>0</v>
      </c>
      <c r="P24" s="42">
        <f>'Podaci učenika u nastavi'!C25</f>
        <v>0</v>
      </c>
      <c r="Q24" s="42">
        <f>'Podaci učenika u nastavi'!D25</f>
        <v>0</v>
      </c>
      <c r="R24" s="42">
        <f>'Podaci učenika u nastavi'!E25</f>
        <v>0</v>
      </c>
      <c r="S24" s="42">
        <f>'Podaci učenika u nastavi'!F25</f>
        <v>0</v>
      </c>
      <c r="T24" s="42">
        <f>'Podaci učenika u nastavi'!G25</f>
        <v>0</v>
      </c>
      <c r="U24" s="42">
        <f>'Podaci učenika u nastavi'!H25</f>
        <v>0</v>
      </c>
      <c r="V24" s="42">
        <f>'Podaci učenika u nastavi'!I25</f>
        <v>0</v>
      </c>
      <c r="W24" s="42">
        <f>'Podaci učenika u nastavi'!J25</f>
        <v>0</v>
      </c>
      <c r="X24" s="42">
        <f>'Podaci učenika u nastavi'!K25</f>
        <v>0</v>
      </c>
      <c r="Y24" s="42">
        <f>'Podaci učenika u nastavi'!L25</f>
        <v>0</v>
      </c>
      <c r="Z24" s="42">
        <f>'Podaci učenika u nastavi'!M25</f>
        <v>0</v>
      </c>
      <c r="AA24" s="42">
        <f>'Podaci učenika u nastavi'!N25</f>
        <v>0</v>
      </c>
      <c r="AB24" s="42">
        <f>'Podaci učenika u nastavi'!O25</f>
        <v>0</v>
      </c>
      <c r="AC24" s="42" t="b">
        <f>'Podaci učenika Stručni'!O25</f>
        <v>0</v>
      </c>
      <c r="AD24" s="42" t="str">
        <f>'Podaci učenika Stručni'!N25</f>
        <v>Eksterni</v>
      </c>
      <c r="AE24" s="42">
        <f>'Podaci učenika Stručni'!G25</f>
        <v>0</v>
      </c>
      <c r="AF24" s="42" t="e">
        <f>'Podaci učenika Stručni'!#REF!</f>
        <v>#REF!</v>
      </c>
      <c r="AG24" s="42">
        <f>'Podaci učenika Stručni'!C25</f>
        <v>0</v>
      </c>
      <c r="AH24" s="42">
        <f>'Podaci učenika Stručni'!D25</f>
        <v>0</v>
      </c>
      <c r="AI24" s="42">
        <f>'Podaci učenika Stručni'!E25</f>
        <v>0</v>
      </c>
      <c r="AJ24" s="42" t="e">
        <f>'Podaci učenika Stručni'!#REF!</f>
        <v>#REF!</v>
      </c>
      <c r="AK24" s="42" t="b">
        <f>IF('Podaci učenika u nastavi'!T25="Da",TRUE,FALSE)</f>
        <v>0</v>
      </c>
      <c r="AL24" s="42" t="str">
        <f>'Podaci učenika u nastavi'!S25</f>
        <v>Primjerno</v>
      </c>
      <c r="AM24" s="42">
        <f>'Podaci učenika u nastavi'!P25</f>
        <v>0</v>
      </c>
      <c r="AN24" s="42">
        <f>'Podaci učenika u nastavi'!Q25</f>
        <v>0</v>
      </c>
      <c r="AO24" s="7" t="e">
        <f>'Podaci učenika u nastavi'!R25</f>
        <v>#DIV/0!</v>
      </c>
      <c r="AP24" s="7" t="e">
        <f t="shared" si="1"/>
        <v>#DIV/0!</v>
      </c>
      <c r="AQ24" s="7" t="e">
        <f t="shared" si="2"/>
        <v>#DIV/0!</v>
      </c>
      <c r="AR24" s="47">
        <f>'Podaci učenika Stručni'!F25</f>
        <v>1</v>
      </c>
      <c r="AS24" s="7" t="str">
        <f t="shared" si="3"/>
        <v>Nedovoljan</v>
      </c>
      <c r="AT24" s="7" t="str">
        <f t="shared" si="4"/>
        <v/>
      </c>
      <c r="AU24" s="3">
        <f>'Podaci učenika Stručni'!J25</f>
        <v>0</v>
      </c>
      <c r="AV24" s="3">
        <f>'Podaci učenika Stručni'!K25</f>
        <v>0</v>
      </c>
      <c r="AW24" s="3">
        <f>'Podaci učenika u nastavi'!U25</f>
        <v>0</v>
      </c>
      <c r="AX24" s="7" t="b">
        <f>IF('Podaci učenika Popravni'!Q25="Da",TRUE,FALSE)</f>
        <v>0</v>
      </c>
      <c r="AY24" s="3">
        <f>'Podaci učenika u nastavi'!V25</f>
        <v>0</v>
      </c>
      <c r="AZ24" s="42">
        <f>'Podaci učenika Popravni'!C25</f>
        <v>0</v>
      </c>
      <c r="BA24" s="42">
        <f>'Podaci učenika Popravni'!D25</f>
        <v>0</v>
      </c>
      <c r="BB24" s="42">
        <f>'Podaci učenika Popravni'!E25</f>
        <v>0</v>
      </c>
      <c r="BC24" s="42">
        <f>'Podaci učenika Popravni'!F25</f>
        <v>0</v>
      </c>
      <c r="BD24" s="42">
        <f>'Podaci učenika Popravni'!G25</f>
        <v>0</v>
      </c>
      <c r="BE24" s="42">
        <f>'Podaci učenika Popravni'!H25</f>
        <v>0</v>
      </c>
      <c r="BF24" s="42">
        <f>'Podaci učenika Popravni'!I25</f>
        <v>0</v>
      </c>
      <c r="BG24" s="42">
        <f>'Podaci učenika Popravni'!J25</f>
        <v>0</v>
      </c>
      <c r="BH24" s="42">
        <f>'Podaci učenika Popravni'!K25</f>
        <v>0</v>
      </c>
      <c r="BI24" s="42">
        <f>'Podaci učenika Popravni'!L25</f>
        <v>0</v>
      </c>
      <c r="BJ24" s="42">
        <f>'Podaci učenika Popravni'!M25</f>
        <v>0</v>
      </c>
      <c r="BK24" s="42">
        <f>'Podaci učenika Popravni'!N25</f>
        <v>0</v>
      </c>
      <c r="BL24" s="42">
        <f>'Podaci učenika Popravni'!O25</f>
        <v>0</v>
      </c>
      <c r="BM24" s="47">
        <f>'Podaci učenika Popravni'!P25</f>
        <v>0</v>
      </c>
      <c r="BN24" s="7" t="str">
        <f t="shared" si="5"/>
        <v>Dovoljan</v>
      </c>
      <c r="BO24" s="7" t="str">
        <f t="shared" si="6"/>
        <v>dovoljnim</v>
      </c>
    </row>
    <row r="25" spans="1:67" x14ac:dyDescent="0.25">
      <c r="A25" s="7">
        <f>'Opšti podaci učenika'!A27</f>
        <v>25</v>
      </c>
      <c r="B25" s="7" t="str">
        <f>'Opšti podaci učenika'!B27&amp;" "&amp;'Opšti podaci učenika'!C27</f>
        <v xml:space="preserve"> </v>
      </c>
      <c r="C25" s="7">
        <f>'Opšti podaci učenika'!D27</f>
        <v>0</v>
      </c>
      <c r="D25" s="7">
        <f>'Opšti podaci učenika'!P27</f>
        <v>0</v>
      </c>
      <c r="E25" s="7" t="e">
        <f t="shared" si="0"/>
        <v>#VALUE!</v>
      </c>
      <c r="F25" s="7">
        <f>'Opšti podaci učenika'!R27</f>
        <v>0</v>
      </c>
      <c r="G25" s="7">
        <f>'Opšti podaci učenika'!S27</f>
        <v>0</v>
      </c>
      <c r="H25" s="7">
        <f>'Opšti podaci učenika'!T27</f>
        <v>0</v>
      </c>
      <c r="I25" s="7">
        <f>'Opšti podaci učenika'!E27</f>
        <v>0</v>
      </c>
      <c r="J25" s="7">
        <f>'Opšti podaci učenika'!K27</f>
        <v>0</v>
      </c>
      <c r="K25" s="7">
        <f>'Opšti podaci učenika'!G27</f>
        <v>0</v>
      </c>
      <c r="L25" s="7">
        <f>'Opšti podaci učenika'!L27</f>
        <v>0</v>
      </c>
      <c r="M25" s="7">
        <f>'Opšti podaci učenika'!I27</f>
        <v>0</v>
      </c>
      <c r="N25" s="7">
        <f>'Opšti podaci učenika'!M27</f>
        <v>0</v>
      </c>
      <c r="O25" s="7">
        <f>'Opšti podaci učenika'!N27</f>
        <v>0</v>
      </c>
      <c r="P25" s="42">
        <f>'Podaci učenika u nastavi'!C26</f>
        <v>0</v>
      </c>
      <c r="Q25" s="42">
        <f>'Podaci učenika u nastavi'!D26</f>
        <v>0</v>
      </c>
      <c r="R25" s="42">
        <f>'Podaci učenika u nastavi'!E26</f>
        <v>0</v>
      </c>
      <c r="S25" s="42">
        <f>'Podaci učenika u nastavi'!F26</f>
        <v>0</v>
      </c>
      <c r="T25" s="42">
        <f>'Podaci učenika u nastavi'!G26</f>
        <v>0</v>
      </c>
      <c r="U25" s="42">
        <f>'Podaci učenika u nastavi'!H26</f>
        <v>0</v>
      </c>
      <c r="V25" s="42">
        <f>'Podaci učenika u nastavi'!I26</f>
        <v>0</v>
      </c>
      <c r="W25" s="42">
        <f>'Podaci učenika u nastavi'!J26</f>
        <v>0</v>
      </c>
      <c r="X25" s="42">
        <f>'Podaci učenika u nastavi'!K26</f>
        <v>0</v>
      </c>
      <c r="Y25" s="42">
        <f>'Podaci učenika u nastavi'!L26</f>
        <v>0</v>
      </c>
      <c r="Z25" s="42">
        <f>'Podaci učenika u nastavi'!M26</f>
        <v>0</v>
      </c>
      <c r="AA25" s="42">
        <f>'Podaci učenika u nastavi'!N26</f>
        <v>0</v>
      </c>
      <c r="AB25" s="42">
        <f>'Podaci učenika u nastavi'!O26</f>
        <v>0</v>
      </c>
      <c r="AC25" s="42" t="b">
        <f>'Podaci učenika Stručni'!O26</f>
        <v>0</v>
      </c>
      <c r="AD25" s="42" t="str">
        <f>'Podaci učenika Stručni'!N26</f>
        <v>Eksterni</v>
      </c>
      <c r="AE25" s="42">
        <f>'Podaci učenika Stručni'!G26</f>
        <v>0</v>
      </c>
      <c r="AF25" s="42" t="e">
        <f>'Podaci učenika Stručni'!#REF!</f>
        <v>#REF!</v>
      </c>
      <c r="AG25" s="42">
        <f>'Podaci učenika Stručni'!C26</f>
        <v>0</v>
      </c>
      <c r="AH25" s="42">
        <f>'Podaci učenika Stručni'!D26</f>
        <v>0</v>
      </c>
      <c r="AI25" s="42">
        <f>'Podaci učenika Stručni'!E26</f>
        <v>0</v>
      </c>
      <c r="AJ25" s="42" t="e">
        <f>'Podaci učenika Stručni'!#REF!</f>
        <v>#REF!</v>
      </c>
      <c r="AK25" s="42" t="b">
        <f>IF('Podaci učenika u nastavi'!T26="Da",TRUE,FALSE)</f>
        <v>0</v>
      </c>
      <c r="AL25" s="42" t="str">
        <f>'Podaci učenika u nastavi'!S26</f>
        <v>Primjerno</v>
      </c>
      <c r="AM25" s="42">
        <f>'Podaci učenika u nastavi'!P26</f>
        <v>0</v>
      </c>
      <c r="AN25" s="42">
        <f>'Podaci učenika u nastavi'!Q26</f>
        <v>0</v>
      </c>
      <c r="AO25" s="7" t="e">
        <f>'Podaci učenika u nastavi'!R26</f>
        <v>#DIV/0!</v>
      </c>
      <c r="AP25" s="7" t="e">
        <f t="shared" si="1"/>
        <v>#DIV/0!</v>
      </c>
      <c r="AQ25" s="7" t="e">
        <f t="shared" si="2"/>
        <v>#DIV/0!</v>
      </c>
      <c r="AR25" s="47">
        <f>'Podaci učenika Stručni'!F26</f>
        <v>1</v>
      </c>
      <c r="AS25" s="7" t="str">
        <f t="shared" si="3"/>
        <v>Nedovoljan</v>
      </c>
      <c r="AT25" s="7" t="str">
        <f t="shared" si="4"/>
        <v/>
      </c>
      <c r="AU25" s="3">
        <f>'Podaci učenika Stručni'!J26</f>
        <v>0</v>
      </c>
      <c r="AV25" s="3">
        <f>'Podaci učenika Stručni'!K26</f>
        <v>0</v>
      </c>
      <c r="AW25" s="3">
        <f>'Podaci učenika u nastavi'!U26</f>
        <v>0</v>
      </c>
      <c r="AX25" s="7" t="b">
        <f>IF('Podaci učenika Popravni'!Q26="Da",TRUE,FALSE)</f>
        <v>0</v>
      </c>
      <c r="AY25" s="3">
        <f>'Podaci učenika u nastavi'!V26</f>
        <v>0</v>
      </c>
      <c r="AZ25" s="42">
        <f>'Podaci učenika Popravni'!C26</f>
        <v>0</v>
      </c>
      <c r="BA25" s="42">
        <f>'Podaci učenika Popravni'!D26</f>
        <v>0</v>
      </c>
      <c r="BB25" s="42">
        <f>'Podaci učenika Popravni'!E26</f>
        <v>0</v>
      </c>
      <c r="BC25" s="42">
        <f>'Podaci učenika Popravni'!F26</f>
        <v>0</v>
      </c>
      <c r="BD25" s="42">
        <f>'Podaci učenika Popravni'!G26</f>
        <v>0</v>
      </c>
      <c r="BE25" s="42">
        <f>'Podaci učenika Popravni'!H26</f>
        <v>0</v>
      </c>
      <c r="BF25" s="42">
        <f>'Podaci učenika Popravni'!I26</f>
        <v>0</v>
      </c>
      <c r="BG25" s="42">
        <f>'Podaci učenika Popravni'!J26</f>
        <v>0</v>
      </c>
      <c r="BH25" s="42">
        <f>'Podaci učenika Popravni'!K26</f>
        <v>0</v>
      </c>
      <c r="BI25" s="42">
        <f>'Podaci učenika Popravni'!L26</f>
        <v>0</v>
      </c>
      <c r="BJ25" s="42">
        <f>'Podaci učenika Popravni'!M26</f>
        <v>0</v>
      </c>
      <c r="BK25" s="42">
        <f>'Podaci učenika Popravni'!N26</f>
        <v>0</v>
      </c>
      <c r="BL25" s="42">
        <f>'Podaci učenika Popravni'!O26</f>
        <v>0</v>
      </c>
      <c r="BM25" s="47">
        <f>'Podaci učenika Popravni'!P26</f>
        <v>0</v>
      </c>
      <c r="BN25" s="7" t="str">
        <f t="shared" si="5"/>
        <v>Dovoljan</v>
      </c>
      <c r="BO25" s="7" t="str">
        <f t="shared" si="6"/>
        <v>dovoljnim</v>
      </c>
    </row>
    <row r="26" spans="1:67" x14ac:dyDescent="0.25">
      <c r="A26" s="7">
        <f>'Opšti podaci učenika'!A28</f>
        <v>26</v>
      </c>
      <c r="B26" s="7" t="str">
        <f>'Opšti podaci učenika'!B28&amp;" "&amp;'Opšti podaci učenika'!C28</f>
        <v xml:space="preserve"> </v>
      </c>
      <c r="C26" s="7">
        <f>'Opšti podaci učenika'!D28</f>
        <v>0</v>
      </c>
      <c r="D26" s="7">
        <f>'Opšti podaci učenika'!P28</f>
        <v>0</v>
      </c>
      <c r="E26" s="7" t="e">
        <f t="shared" si="0"/>
        <v>#VALUE!</v>
      </c>
      <c r="F26" s="7">
        <f>'Opšti podaci učenika'!R28</f>
        <v>0</v>
      </c>
      <c r="G26" s="7">
        <f>'Opšti podaci učenika'!S28</f>
        <v>0</v>
      </c>
      <c r="H26" s="7">
        <f>'Opšti podaci učenika'!T28</f>
        <v>0</v>
      </c>
      <c r="I26" s="7">
        <f>'Opšti podaci učenika'!E28</f>
        <v>0</v>
      </c>
      <c r="J26" s="7">
        <f>'Opšti podaci učenika'!K28</f>
        <v>0</v>
      </c>
      <c r="K26" s="7">
        <f>'Opšti podaci učenika'!G28</f>
        <v>0</v>
      </c>
      <c r="L26" s="7">
        <f>'Opšti podaci učenika'!L28</f>
        <v>0</v>
      </c>
      <c r="M26" s="7">
        <f>'Opšti podaci učenika'!I28</f>
        <v>0</v>
      </c>
      <c r="N26" s="7">
        <f>'Opšti podaci učenika'!M28</f>
        <v>0</v>
      </c>
      <c r="O26" s="7">
        <f>'Opšti podaci učenika'!N28</f>
        <v>0</v>
      </c>
      <c r="P26" s="42">
        <f>'Podaci učenika u nastavi'!C27</f>
        <v>0</v>
      </c>
      <c r="Q26" s="42">
        <f>'Podaci učenika u nastavi'!D27</f>
        <v>0</v>
      </c>
      <c r="R26" s="42">
        <f>'Podaci učenika u nastavi'!E27</f>
        <v>0</v>
      </c>
      <c r="S26" s="42">
        <f>'Podaci učenika u nastavi'!F27</f>
        <v>0</v>
      </c>
      <c r="T26" s="42">
        <f>'Podaci učenika u nastavi'!G27</f>
        <v>0</v>
      </c>
      <c r="U26" s="42">
        <f>'Podaci učenika u nastavi'!H27</f>
        <v>0</v>
      </c>
      <c r="V26" s="42">
        <f>'Podaci učenika u nastavi'!I27</f>
        <v>0</v>
      </c>
      <c r="W26" s="42">
        <f>'Podaci učenika u nastavi'!J27</f>
        <v>0</v>
      </c>
      <c r="X26" s="42">
        <f>'Podaci učenika u nastavi'!K27</f>
        <v>0</v>
      </c>
      <c r="Y26" s="42">
        <f>'Podaci učenika u nastavi'!L27</f>
        <v>0</v>
      </c>
      <c r="Z26" s="42">
        <f>'Podaci učenika u nastavi'!M27</f>
        <v>0</v>
      </c>
      <c r="AA26" s="42">
        <f>'Podaci učenika u nastavi'!N27</f>
        <v>0</v>
      </c>
      <c r="AB26" s="42">
        <f>'Podaci učenika u nastavi'!O27</f>
        <v>0</v>
      </c>
      <c r="AC26" s="42" t="b">
        <f>'Podaci učenika Stručni'!O27</f>
        <v>0</v>
      </c>
      <c r="AD26" s="42" t="str">
        <f>'Podaci učenika Stručni'!N27</f>
        <v>Eksterni</v>
      </c>
      <c r="AE26" s="42">
        <f>'Podaci učenika Stručni'!G27</f>
        <v>0</v>
      </c>
      <c r="AF26" s="42" t="e">
        <f>'Podaci učenika Stručni'!#REF!</f>
        <v>#REF!</v>
      </c>
      <c r="AG26" s="42">
        <f>'Podaci učenika Stručni'!C27</f>
        <v>0</v>
      </c>
      <c r="AH26" s="42">
        <f>'Podaci učenika Stručni'!D27</f>
        <v>0</v>
      </c>
      <c r="AI26" s="42">
        <f>'Podaci učenika Stručni'!E27</f>
        <v>0</v>
      </c>
      <c r="AJ26" s="42" t="e">
        <f>'Podaci učenika Stručni'!#REF!</f>
        <v>#REF!</v>
      </c>
      <c r="AK26" s="42" t="b">
        <f>IF('Podaci učenika u nastavi'!T27="Da",TRUE,FALSE)</f>
        <v>0</v>
      </c>
      <c r="AL26" s="42" t="str">
        <f>'Podaci učenika u nastavi'!S27</f>
        <v>Primjerno</v>
      </c>
      <c r="AM26" s="42">
        <f>'Podaci učenika u nastavi'!P27</f>
        <v>0</v>
      </c>
      <c r="AN26" s="42">
        <f>'Podaci učenika u nastavi'!Q27</f>
        <v>0</v>
      </c>
      <c r="AO26" s="7" t="e">
        <f>'Podaci učenika u nastavi'!R27</f>
        <v>#DIV/0!</v>
      </c>
      <c r="AP26" s="7" t="e">
        <f t="shared" si="1"/>
        <v>#DIV/0!</v>
      </c>
      <c r="AQ26" s="7" t="e">
        <f t="shared" si="2"/>
        <v>#DIV/0!</v>
      </c>
      <c r="AR26" s="47">
        <f>'Podaci učenika Stručni'!F27</f>
        <v>1</v>
      </c>
      <c r="AS26" s="7" t="str">
        <f t="shared" si="3"/>
        <v>Nedovoljan</v>
      </c>
      <c r="AT26" s="7" t="str">
        <f t="shared" si="4"/>
        <v/>
      </c>
      <c r="AU26" s="3">
        <f>'Podaci učenika Stručni'!J27</f>
        <v>0</v>
      </c>
      <c r="AV26" s="3">
        <f>'Podaci učenika Stručni'!K27</f>
        <v>0</v>
      </c>
      <c r="AW26" s="3">
        <f>'Podaci učenika u nastavi'!U27</f>
        <v>0</v>
      </c>
      <c r="AX26" s="7" t="b">
        <f>IF('Podaci učenika Popravni'!Q27="Da",TRUE,FALSE)</f>
        <v>0</v>
      </c>
      <c r="AY26" s="3">
        <f>'Podaci učenika u nastavi'!V27</f>
        <v>0</v>
      </c>
      <c r="AZ26" s="42">
        <f>'Podaci učenika Popravni'!C27</f>
        <v>0</v>
      </c>
      <c r="BA26" s="42">
        <f>'Podaci učenika Popravni'!D27</f>
        <v>0</v>
      </c>
      <c r="BB26" s="42">
        <f>'Podaci učenika Popravni'!E27</f>
        <v>0</v>
      </c>
      <c r="BC26" s="42">
        <f>'Podaci učenika Popravni'!F27</f>
        <v>0</v>
      </c>
      <c r="BD26" s="42">
        <f>'Podaci učenika Popravni'!G27</f>
        <v>0</v>
      </c>
      <c r="BE26" s="42">
        <f>'Podaci učenika Popravni'!H27</f>
        <v>0</v>
      </c>
      <c r="BF26" s="42">
        <f>'Podaci učenika Popravni'!I27</f>
        <v>0</v>
      </c>
      <c r="BG26" s="42">
        <f>'Podaci učenika Popravni'!J27</f>
        <v>0</v>
      </c>
      <c r="BH26" s="42">
        <f>'Podaci učenika Popravni'!K27</f>
        <v>0</v>
      </c>
      <c r="BI26" s="42">
        <f>'Podaci učenika Popravni'!L27</f>
        <v>0</v>
      </c>
      <c r="BJ26" s="42">
        <f>'Podaci učenika Popravni'!M27</f>
        <v>0</v>
      </c>
      <c r="BK26" s="42">
        <f>'Podaci učenika Popravni'!N27</f>
        <v>0</v>
      </c>
      <c r="BL26" s="42">
        <f>'Podaci učenika Popravni'!O27</f>
        <v>0</v>
      </c>
      <c r="BM26" s="47">
        <f>'Podaci učenika Popravni'!P27</f>
        <v>0</v>
      </c>
      <c r="BN26" s="7" t="str">
        <f t="shared" si="5"/>
        <v>Dovoljan</v>
      </c>
      <c r="BO26" s="7" t="str">
        <f t="shared" si="6"/>
        <v>dovoljnim</v>
      </c>
    </row>
    <row r="27" spans="1:67" x14ac:dyDescent="0.25">
      <c r="A27" s="7">
        <f>'Opšti podaci učenika'!A29</f>
        <v>27</v>
      </c>
      <c r="B27" s="7" t="str">
        <f>'Opšti podaci učenika'!B29&amp;" "&amp;'Opšti podaci učenika'!C29</f>
        <v xml:space="preserve"> </v>
      </c>
      <c r="C27" s="7">
        <f>'Opšti podaci učenika'!D29</f>
        <v>0</v>
      </c>
      <c r="D27" s="7">
        <f>'Opšti podaci učenika'!P29</f>
        <v>0</v>
      </c>
      <c r="E27" s="7" t="e">
        <f t="shared" si="0"/>
        <v>#VALUE!</v>
      </c>
      <c r="F27" s="7">
        <f>'Opšti podaci učenika'!R29</f>
        <v>0</v>
      </c>
      <c r="G27" s="7">
        <f>'Opšti podaci učenika'!S29</f>
        <v>0</v>
      </c>
      <c r="H27" s="7">
        <f>'Opšti podaci učenika'!T29</f>
        <v>0</v>
      </c>
      <c r="I27" s="7">
        <f>'Opšti podaci učenika'!E29</f>
        <v>0</v>
      </c>
      <c r="J27" s="7">
        <f>'Opšti podaci učenika'!K29</f>
        <v>0</v>
      </c>
      <c r="K27" s="7">
        <f>'Opšti podaci učenika'!G29</f>
        <v>0</v>
      </c>
      <c r="L27" s="7">
        <f>'Opšti podaci učenika'!L29</f>
        <v>0</v>
      </c>
      <c r="M27" s="7">
        <f>'Opšti podaci učenika'!I29</f>
        <v>0</v>
      </c>
      <c r="N27" s="7">
        <f>'Opšti podaci učenika'!M29</f>
        <v>0</v>
      </c>
      <c r="O27" s="7">
        <f>'Opšti podaci učenika'!N29</f>
        <v>0</v>
      </c>
      <c r="P27" s="42">
        <f>'Podaci učenika u nastavi'!C28</f>
        <v>0</v>
      </c>
      <c r="Q27" s="42">
        <f>'Podaci učenika u nastavi'!D28</f>
        <v>0</v>
      </c>
      <c r="R27" s="42">
        <f>'Podaci učenika u nastavi'!E28</f>
        <v>0</v>
      </c>
      <c r="S27" s="42">
        <f>'Podaci učenika u nastavi'!F28</f>
        <v>0</v>
      </c>
      <c r="T27" s="42">
        <f>'Podaci učenika u nastavi'!G28</f>
        <v>0</v>
      </c>
      <c r="U27" s="42">
        <f>'Podaci učenika u nastavi'!H28</f>
        <v>0</v>
      </c>
      <c r="V27" s="42">
        <f>'Podaci učenika u nastavi'!I28</f>
        <v>0</v>
      </c>
      <c r="W27" s="42">
        <f>'Podaci učenika u nastavi'!J28</f>
        <v>0</v>
      </c>
      <c r="X27" s="42">
        <f>'Podaci učenika u nastavi'!K28</f>
        <v>0</v>
      </c>
      <c r="Y27" s="42">
        <f>'Podaci učenika u nastavi'!L28</f>
        <v>0</v>
      </c>
      <c r="Z27" s="42">
        <f>'Podaci učenika u nastavi'!M28</f>
        <v>0</v>
      </c>
      <c r="AA27" s="42">
        <f>'Podaci učenika u nastavi'!N28</f>
        <v>0</v>
      </c>
      <c r="AB27" s="42">
        <f>'Podaci učenika u nastavi'!O28</f>
        <v>0</v>
      </c>
      <c r="AC27" s="42" t="b">
        <f>'Podaci učenika Stručni'!O28</f>
        <v>0</v>
      </c>
      <c r="AD27" s="42" t="str">
        <f>'Podaci učenika Stručni'!N28</f>
        <v>Eksterni</v>
      </c>
      <c r="AE27" s="42">
        <f>'Podaci učenika Stručni'!G28</f>
        <v>0</v>
      </c>
      <c r="AF27" s="42" t="e">
        <f>'Podaci učenika Stručni'!#REF!</f>
        <v>#REF!</v>
      </c>
      <c r="AG27" s="42">
        <f>'Podaci učenika Stručni'!C28</f>
        <v>0</v>
      </c>
      <c r="AH27" s="42">
        <f>'Podaci učenika Stručni'!D28</f>
        <v>0</v>
      </c>
      <c r="AI27" s="42">
        <f>'Podaci učenika Stručni'!E28</f>
        <v>0</v>
      </c>
      <c r="AJ27" s="42" t="e">
        <f>'Podaci učenika Stručni'!#REF!</f>
        <v>#REF!</v>
      </c>
      <c r="AK27" s="42" t="b">
        <f>IF('Podaci učenika u nastavi'!T28="Da",TRUE,FALSE)</f>
        <v>0</v>
      </c>
      <c r="AL27" s="42" t="str">
        <f>'Podaci učenika u nastavi'!S28</f>
        <v>Primjerno</v>
      </c>
      <c r="AM27" s="42">
        <f>'Podaci učenika u nastavi'!P28</f>
        <v>0</v>
      </c>
      <c r="AN27" s="42">
        <f>'Podaci učenika u nastavi'!Q28</f>
        <v>0</v>
      </c>
      <c r="AO27" s="7" t="e">
        <f>'Podaci učenika u nastavi'!R28</f>
        <v>#DIV/0!</v>
      </c>
      <c r="AP27" s="7" t="e">
        <f t="shared" si="1"/>
        <v>#DIV/0!</v>
      </c>
      <c r="AQ27" s="7" t="e">
        <f t="shared" si="2"/>
        <v>#DIV/0!</v>
      </c>
      <c r="AR27" s="47">
        <f>'Podaci učenika Stručni'!F28</f>
        <v>1</v>
      </c>
      <c r="AS27" s="7" t="str">
        <f t="shared" si="3"/>
        <v>Nedovoljan</v>
      </c>
      <c r="AT27" s="7" t="str">
        <f t="shared" si="4"/>
        <v/>
      </c>
      <c r="AU27" s="3">
        <f>'Podaci učenika Stručni'!J28</f>
        <v>0</v>
      </c>
      <c r="AV27" s="3">
        <f>'Podaci učenika Stručni'!K28</f>
        <v>0</v>
      </c>
      <c r="AW27" s="3">
        <f>'Podaci učenika u nastavi'!U28</f>
        <v>0</v>
      </c>
      <c r="AX27" s="7" t="b">
        <f>IF('Podaci učenika Popravni'!Q28="Da",TRUE,FALSE)</f>
        <v>0</v>
      </c>
      <c r="AY27" s="3">
        <f>'Podaci učenika u nastavi'!V28</f>
        <v>0</v>
      </c>
      <c r="AZ27" s="42">
        <f>'Podaci učenika Popravni'!C28</f>
        <v>0</v>
      </c>
      <c r="BA27" s="42">
        <f>'Podaci učenika Popravni'!D28</f>
        <v>0</v>
      </c>
      <c r="BB27" s="42">
        <f>'Podaci učenika Popravni'!E28</f>
        <v>0</v>
      </c>
      <c r="BC27" s="42">
        <f>'Podaci učenika Popravni'!F28</f>
        <v>0</v>
      </c>
      <c r="BD27" s="42">
        <f>'Podaci učenika Popravni'!G28</f>
        <v>0</v>
      </c>
      <c r="BE27" s="42">
        <f>'Podaci učenika Popravni'!H28</f>
        <v>0</v>
      </c>
      <c r="BF27" s="42">
        <f>'Podaci učenika Popravni'!I28</f>
        <v>0</v>
      </c>
      <c r="BG27" s="42">
        <f>'Podaci učenika Popravni'!J28</f>
        <v>0</v>
      </c>
      <c r="BH27" s="42">
        <f>'Podaci učenika Popravni'!K28</f>
        <v>0</v>
      </c>
      <c r="BI27" s="42">
        <f>'Podaci učenika Popravni'!L28</f>
        <v>0</v>
      </c>
      <c r="BJ27" s="42">
        <f>'Podaci učenika Popravni'!M28</f>
        <v>0</v>
      </c>
      <c r="BK27" s="42">
        <f>'Podaci učenika Popravni'!N28</f>
        <v>0</v>
      </c>
      <c r="BL27" s="42">
        <f>'Podaci učenika Popravni'!O28</f>
        <v>0</v>
      </c>
      <c r="BM27" s="47">
        <f>'Podaci učenika Popravni'!P28</f>
        <v>0</v>
      </c>
      <c r="BN27" s="7" t="str">
        <f t="shared" si="5"/>
        <v>Dovoljan</v>
      </c>
      <c r="BO27" s="7" t="str">
        <f t="shared" si="6"/>
        <v>dovoljnim</v>
      </c>
    </row>
    <row r="28" spans="1:67" x14ac:dyDescent="0.25">
      <c r="A28" s="7">
        <f>'Opšti podaci učenika'!A30</f>
        <v>28</v>
      </c>
      <c r="B28" s="7" t="str">
        <f>'Opšti podaci učenika'!B30&amp;" "&amp;'Opšti podaci učenika'!C30</f>
        <v xml:space="preserve"> </v>
      </c>
      <c r="C28" s="7">
        <f>'Opšti podaci učenika'!D30</f>
        <v>0</v>
      </c>
      <c r="D28" s="7">
        <f>'Opšti podaci učenika'!P30</f>
        <v>0</v>
      </c>
      <c r="E28" s="7" t="e">
        <f t="shared" si="0"/>
        <v>#VALUE!</v>
      </c>
      <c r="F28" s="7">
        <f>'Opšti podaci učenika'!R30</f>
        <v>0</v>
      </c>
      <c r="G28" s="7">
        <f>'Opšti podaci učenika'!S30</f>
        <v>0</v>
      </c>
      <c r="H28" s="7">
        <f>'Opšti podaci učenika'!T30</f>
        <v>0</v>
      </c>
      <c r="I28" s="7">
        <f>'Opšti podaci učenika'!E30</f>
        <v>0</v>
      </c>
      <c r="J28" s="7">
        <f>'Opšti podaci učenika'!K30</f>
        <v>0</v>
      </c>
      <c r="K28" s="7">
        <f>'Opšti podaci učenika'!G30</f>
        <v>0</v>
      </c>
      <c r="L28" s="7">
        <f>'Opšti podaci učenika'!L30</f>
        <v>0</v>
      </c>
      <c r="M28" s="7">
        <f>'Opšti podaci učenika'!I30</f>
        <v>0</v>
      </c>
      <c r="N28" s="7">
        <f>'Opšti podaci učenika'!M30</f>
        <v>0</v>
      </c>
      <c r="O28" s="7">
        <f>'Opšti podaci učenika'!N30</f>
        <v>0</v>
      </c>
      <c r="P28" s="42">
        <f>'Podaci učenika u nastavi'!C29</f>
        <v>0</v>
      </c>
      <c r="Q28" s="42">
        <f>'Podaci učenika u nastavi'!D29</f>
        <v>0</v>
      </c>
      <c r="R28" s="42">
        <f>'Podaci učenika u nastavi'!E29</f>
        <v>0</v>
      </c>
      <c r="S28" s="42">
        <f>'Podaci učenika u nastavi'!F29</f>
        <v>0</v>
      </c>
      <c r="T28" s="42">
        <f>'Podaci učenika u nastavi'!G29</f>
        <v>0</v>
      </c>
      <c r="U28" s="42">
        <f>'Podaci učenika u nastavi'!H29</f>
        <v>0</v>
      </c>
      <c r="V28" s="42">
        <f>'Podaci učenika u nastavi'!I29</f>
        <v>0</v>
      </c>
      <c r="W28" s="42">
        <f>'Podaci učenika u nastavi'!J29</f>
        <v>0</v>
      </c>
      <c r="X28" s="42">
        <f>'Podaci učenika u nastavi'!K29</f>
        <v>0</v>
      </c>
      <c r="Y28" s="42">
        <f>'Podaci učenika u nastavi'!L29</f>
        <v>0</v>
      </c>
      <c r="Z28" s="42">
        <f>'Podaci učenika u nastavi'!M29</f>
        <v>0</v>
      </c>
      <c r="AA28" s="42">
        <f>'Podaci učenika u nastavi'!N29</f>
        <v>0</v>
      </c>
      <c r="AB28" s="42">
        <f>'Podaci učenika u nastavi'!O29</f>
        <v>0</v>
      </c>
      <c r="AC28" s="42" t="b">
        <f>'Podaci učenika Stručni'!O29</f>
        <v>0</v>
      </c>
      <c r="AD28" s="42" t="str">
        <f>'Podaci učenika Stručni'!N29</f>
        <v>Eksterni</v>
      </c>
      <c r="AE28" s="42">
        <f>'Podaci učenika Stručni'!G29</f>
        <v>0</v>
      </c>
      <c r="AF28" s="42" t="e">
        <f>'Podaci učenika Stručni'!#REF!</f>
        <v>#REF!</v>
      </c>
      <c r="AG28" s="42">
        <f>'Podaci učenika Stručni'!C29</f>
        <v>0</v>
      </c>
      <c r="AH28" s="42">
        <f>'Podaci učenika Stručni'!D29</f>
        <v>0</v>
      </c>
      <c r="AI28" s="42">
        <f>'Podaci učenika Stručni'!E29</f>
        <v>0</v>
      </c>
      <c r="AJ28" s="42" t="e">
        <f>'Podaci učenika Stručni'!#REF!</f>
        <v>#REF!</v>
      </c>
      <c r="AK28" s="42" t="b">
        <f>IF('Podaci učenika u nastavi'!T29="Da",TRUE,FALSE)</f>
        <v>0</v>
      </c>
      <c r="AL28" s="42" t="str">
        <f>'Podaci učenika u nastavi'!S29</f>
        <v>Primjerno</v>
      </c>
      <c r="AM28" s="42">
        <f>'Podaci učenika u nastavi'!P29</f>
        <v>0</v>
      </c>
      <c r="AN28" s="42">
        <f>'Podaci učenika u nastavi'!Q29</f>
        <v>0</v>
      </c>
      <c r="AO28" s="7" t="e">
        <f>'Podaci učenika u nastavi'!R29</f>
        <v>#DIV/0!</v>
      </c>
      <c r="AP28" s="7" t="e">
        <f t="shared" si="1"/>
        <v>#DIV/0!</v>
      </c>
      <c r="AQ28" s="7" t="e">
        <f t="shared" si="2"/>
        <v>#DIV/0!</v>
      </c>
      <c r="AR28" s="47">
        <f>'Podaci učenika Stručni'!F29</f>
        <v>1</v>
      </c>
      <c r="AS28" s="7" t="str">
        <f t="shared" si="3"/>
        <v>Nedovoljan</v>
      </c>
      <c r="AT28" s="7" t="str">
        <f t="shared" si="4"/>
        <v/>
      </c>
      <c r="AU28" s="3">
        <f>'Podaci učenika Stručni'!J29</f>
        <v>0</v>
      </c>
      <c r="AV28" s="3">
        <f>'Podaci učenika Stručni'!K29</f>
        <v>0</v>
      </c>
      <c r="AW28" s="3">
        <f>'Podaci učenika u nastavi'!U29</f>
        <v>0</v>
      </c>
      <c r="AX28" s="7" t="b">
        <f>IF('Podaci učenika Popravni'!Q29="Da",TRUE,FALSE)</f>
        <v>0</v>
      </c>
      <c r="AY28" s="3">
        <f>'Podaci učenika u nastavi'!V29</f>
        <v>0</v>
      </c>
      <c r="AZ28" s="42">
        <f>'Podaci učenika Popravni'!C29</f>
        <v>0</v>
      </c>
      <c r="BA28" s="42">
        <f>'Podaci učenika Popravni'!D29</f>
        <v>0</v>
      </c>
      <c r="BB28" s="42">
        <f>'Podaci učenika Popravni'!E29</f>
        <v>0</v>
      </c>
      <c r="BC28" s="42">
        <f>'Podaci učenika Popravni'!F29</f>
        <v>0</v>
      </c>
      <c r="BD28" s="42">
        <f>'Podaci učenika Popravni'!G29</f>
        <v>0</v>
      </c>
      <c r="BE28" s="42">
        <f>'Podaci učenika Popravni'!H29</f>
        <v>0</v>
      </c>
      <c r="BF28" s="42">
        <f>'Podaci učenika Popravni'!I29</f>
        <v>0</v>
      </c>
      <c r="BG28" s="42">
        <f>'Podaci učenika Popravni'!J29</f>
        <v>0</v>
      </c>
      <c r="BH28" s="42">
        <f>'Podaci učenika Popravni'!K29</f>
        <v>0</v>
      </c>
      <c r="BI28" s="42">
        <f>'Podaci učenika Popravni'!L29</f>
        <v>0</v>
      </c>
      <c r="BJ28" s="42">
        <f>'Podaci učenika Popravni'!M29</f>
        <v>0</v>
      </c>
      <c r="BK28" s="42">
        <f>'Podaci učenika Popravni'!N29</f>
        <v>0</v>
      </c>
      <c r="BL28" s="42">
        <f>'Podaci učenika Popravni'!O29</f>
        <v>0</v>
      </c>
      <c r="BM28" s="47">
        <f>'Podaci učenika Popravni'!P29</f>
        <v>0</v>
      </c>
      <c r="BN28" s="7" t="str">
        <f t="shared" si="5"/>
        <v>Dovoljan</v>
      </c>
      <c r="BO28" s="7" t="str">
        <f t="shared" si="6"/>
        <v>dovoljnim</v>
      </c>
    </row>
    <row r="29" spans="1:67" x14ac:dyDescent="0.25">
      <c r="A29" s="7">
        <f>'Opšti podaci učenika'!A31</f>
        <v>29</v>
      </c>
      <c r="B29" s="7" t="str">
        <f>'Opšti podaci učenika'!B31&amp;" "&amp;'Opšti podaci učenika'!C31</f>
        <v xml:space="preserve"> </v>
      </c>
      <c r="C29" s="7">
        <f>'Opšti podaci učenika'!D31</f>
        <v>0</v>
      </c>
      <c r="D29" s="7">
        <f>'Opšti podaci učenika'!P31</f>
        <v>0</v>
      </c>
      <c r="E29" s="7" t="e">
        <f t="shared" si="0"/>
        <v>#VALUE!</v>
      </c>
      <c r="F29" s="7">
        <f>'Opšti podaci učenika'!R31</f>
        <v>0</v>
      </c>
      <c r="G29" s="7">
        <f>'Opšti podaci učenika'!S31</f>
        <v>0</v>
      </c>
      <c r="H29" s="7">
        <f>'Opšti podaci učenika'!T31</f>
        <v>0</v>
      </c>
      <c r="I29" s="7">
        <f>'Opšti podaci učenika'!E31</f>
        <v>0</v>
      </c>
      <c r="J29" s="7">
        <f>'Opšti podaci učenika'!K31</f>
        <v>0</v>
      </c>
      <c r="K29" s="7">
        <f>'Opšti podaci učenika'!G31</f>
        <v>0</v>
      </c>
      <c r="L29" s="7">
        <f>'Opšti podaci učenika'!L31</f>
        <v>0</v>
      </c>
      <c r="M29" s="7">
        <f>'Opšti podaci učenika'!I31</f>
        <v>0</v>
      </c>
      <c r="N29" s="7">
        <f>'Opšti podaci učenika'!M31</f>
        <v>0</v>
      </c>
      <c r="O29" s="7">
        <f>'Opšti podaci učenika'!N31</f>
        <v>0</v>
      </c>
      <c r="P29" s="42">
        <f>'Podaci učenika u nastavi'!C30</f>
        <v>0</v>
      </c>
      <c r="Q29" s="42">
        <f>'Podaci učenika u nastavi'!D30</f>
        <v>0</v>
      </c>
      <c r="R29" s="42">
        <f>'Podaci učenika u nastavi'!E30</f>
        <v>0</v>
      </c>
      <c r="S29" s="42">
        <f>'Podaci učenika u nastavi'!F30</f>
        <v>0</v>
      </c>
      <c r="T29" s="42">
        <f>'Podaci učenika u nastavi'!G30</f>
        <v>0</v>
      </c>
      <c r="U29" s="42">
        <f>'Podaci učenika u nastavi'!H30</f>
        <v>0</v>
      </c>
      <c r="V29" s="42">
        <f>'Podaci učenika u nastavi'!I30</f>
        <v>0</v>
      </c>
      <c r="W29" s="42">
        <f>'Podaci učenika u nastavi'!J30</f>
        <v>0</v>
      </c>
      <c r="X29" s="42">
        <f>'Podaci učenika u nastavi'!K30</f>
        <v>0</v>
      </c>
      <c r="Y29" s="42">
        <f>'Podaci učenika u nastavi'!L30</f>
        <v>0</v>
      </c>
      <c r="Z29" s="42">
        <f>'Podaci učenika u nastavi'!M30</f>
        <v>0</v>
      </c>
      <c r="AA29" s="42">
        <f>'Podaci učenika u nastavi'!N30</f>
        <v>0</v>
      </c>
      <c r="AB29" s="42">
        <f>'Podaci učenika u nastavi'!O30</f>
        <v>0</v>
      </c>
      <c r="AC29" s="42" t="b">
        <f>'Podaci učenika Stručni'!O30</f>
        <v>0</v>
      </c>
      <c r="AD29" s="42" t="str">
        <f>'Podaci učenika Stručni'!N30</f>
        <v>Eksterni</v>
      </c>
      <c r="AE29" s="42">
        <f>'Podaci učenika Stručni'!G30</f>
        <v>0</v>
      </c>
      <c r="AF29" s="42" t="e">
        <f>'Podaci učenika Stručni'!#REF!</f>
        <v>#REF!</v>
      </c>
      <c r="AG29" s="42">
        <f>'Podaci učenika Stručni'!C30</f>
        <v>0</v>
      </c>
      <c r="AH29" s="42">
        <f>'Podaci učenika Stručni'!D30</f>
        <v>0</v>
      </c>
      <c r="AI29" s="42">
        <f>'Podaci učenika Stručni'!E30</f>
        <v>0</v>
      </c>
      <c r="AJ29" s="42" t="e">
        <f>'Podaci učenika Stručni'!#REF!</f>
        <v>#REF!</v>
      </c>
      <c r="AK29" s="42" t="b">
        <f>IF('Podaci učenika u nastavi'!T30="Da",TRUE,FALSE)</f>
        <v>0</v>
      </c>
      <c r="AL29" s="42" t="str">
        <f>'Podaci učenika u nastavi'!S30</f>
        <v>Primjerno</v>
      </c>
      <c r="AM29" s="42">
        <f>'Podaci učenika u nastavi'!P30</f>
        <v>0</v>
      </c>
      <c r="AN29" s="42">
        <f>'Podaci učenika u nastavi'!Q30</f>
        <v>0</v>
      </c>
      <c r="AO29" s="7" t="e">
        <f>'Podaci učenika u nastavi'!R30</f>
        <v>#DIV/0!</v>
      </c>
      <c r="AP29" s="7" t="e">
        <f t="shared" si="1"/>
        <v>#DIV/0!</v>
      </c>
      <c r="AQ29" s="7" t="e">
        <f t="shared" si="2"/>
        <v>#DIV/0!</v>
      </c>
      <c r="AR29" s="47">
        <f>'Podaci učenika Stručni'!F30</f>
        <v>1</v>
      </c>
      <c r="AS29" s="7" t="str">
        <f t="shared" si="3"/>
        <v>Nedovoljan</v>
      </c>
      <c r="AT29" s="7" t="str">
        <f t="shared" si="4"/>
        <v/>
      </c>
      <c r="AU29" s="3">
        <f>'Podaci učenika Stručni'!J30</f>
        <v>0</v>
      </c>
      <c r="AV29" s="3">
        <f>'Podaci učenika Stručni'!K30</f>
        <v>0</v>
      </c>
      <c r="AW29" s="3">
        <f>'Podaci učenika u nastavi'!U30</f>
        <v>0</v>
      </c>
      <c r="AX29" s="7" t="b">
        <f>IF('Podaci učenika Popravni'!Q30="Da",TRUE,FALSE)</f>
        <v>0</v>
      </c>
      <c r="AY29" s="3">
        <f>'Podaci učenika u nastavi'!V30</f>
        <v>0</v>
      </c>
      <c r="AZ29" s="42">
        <f>'Podaci učenika Popravni'!C30</f>
        <v>0</v>
      </c>
      <c r="BA29" s="42">
        <f>'Podaci učenika Popravni'!D30</f>
        <v>0</v>
      </c>
      <c r="BB29" s="42">
        <f>'Podaci učenika Popravni'!E30</f>
        <v>0</v>
      </c>
      <c r="BC29" s="42">
        <f>'Podaci učenika Popravni'!F30</f>
        <v>0</v>
      </c>
      <c r="BD29" s="42">
        <f>'Podaci učenika Popravni'!G30</f>
        <v>0</v>
      </c>
      <c r="BE29" s="42">
        <f>'Podaci učenika Popravni'!H30</f>
        <v>0</v>
      </c>
      <c r="BF29" s="42">
        <f>'Podaci učenika Popravni'!I30</f>
        <v>0</v>
      </c>
      <c r="BG29" s="42">
        <f>'Podaci učenika Popravni'!J30</f>
        <v>0</v>
      </c>
      <c r="BH29" s="42">
        <f>'Podaci učenika Popravni'!K30</f>
        <v>0</v>
      </c>
      <c r="BI29" s="42">
        <f>'Podaci učenika Popravni'!L30</f>
        <v>0</v>
      </c>
      <c r="BJ29" s="42">
        <f>'Podaci učenika Popravni'!M30</f>
        <v>0</v>
      </c>
      <c r="BK29" s="42">
        <f>'Podaci učenika Popravni'!N30</f>
        <v>0</v>
      </c>
      <c r="BL29" s="42">
        <f>'Podaci učenika Popravni'!O30</f>
        <v>0</v>
      </c>
      <c r="BM29" s="47">
        <f>'Podaci učenika Popravni'!P30</f>
        <v>0</v>
      </c>
      <c r="BN29" s="7" t="str">
        <f t="shared" si="5"/>
        <v>Dovoljan</v>
      </c>
      <c r="BO29" s="7" t="str">
        <f t="shared" si="6"/>
        <v>dovoljnim</v>
      </c>
    </row>
    <row r="30" spans="1:67" x14ac:dyDescent="0.25">
      <c r="A30" s="7">
        <f>'Opšti podaci učenika'!A32</f>
        <v>30</v>
      </c>
      <c r="B30" s="7" t="str">
        <f>'Opšti podaci učenika'!B32&amp;" "&amp;'Opšti podaci učenika'!C32</f>
        <v xml:space="preserve"> </v>
      </c>
      <c r="C30" s="7">
        <f>'Opšti podaci učenika'!D32</f>
        <v>0</v>
      </c>
      <c r="D30" s="7">
        <f>'Opšti podaci učenika'!P32</f>
        <v>0</v>
      </c>
      <c r="E30" s="7" t="e">
        <f t="shared" si="0"/>
        <v>#VALUE!</v>
      </c>
      <c r="F30" s="7">
        <f>'Opšti podaci učenika'!R32</f>
        <v>0</v>
      </c>
      <c r="G30" s="7">
        <f>'Opšti podaci učenika'!S32</f>
        <v>0</v>
      </c>
      <c r="H30" s="7">
        <f>'Opšti podaci učenika'!T32</f>
        <v>0</v>
      </c>
      <c r="I30" s="7">
        <f>'Opšti podaci učenika'!E32</f>
        <v>0</v>
      </c>
      <c r="J30" s="7">
        <f>'Opšti podaci učenika'!K32</f>
        <v>0</v>
      </c>
      <c r="K30" s="7">
        <f>'Opšti podaci učenika'!G32</f>
        <v>0</v>
      </c>
      <c r="L30" s="7">
        <f>'Opšti podaci učenika'!L32</f>
        <v>0</v>
      </c>
      <c r="M30" s="7">
        <f>'Opšti podaci učenika'!I32</f>
        <v>0</v>
      </c>
      <c r="N30" s="7">
        <f>'Opšti podaci učenika'!M32</f>
        <v>0</v>
      </c>
      <c r="O30" s="7">
        <f>'Opšti podaci učenika'!N32</f>
        <v>0</v>
      </c>
      <c r="P30" s="42">
        <f>'Podaci učenika u nastavi'!C31</f>
        <v>0</v>
      </c>
      <c r="Q30" s="42">
        <f>'Podaci učenika u nastavi'!D31</f>
        <v>0</v>
      </c>
      <c r="R30" s="42">
        <f>'Podaci učenika u nastavi'!E31</f>
        <v>0</v>
      </c>
      <c r="S30" s="42">
        <f>'Podaci učenika u nastavi'!F31</f>
        <v>0</v>
      </c>
      <c r="T30" s="42">
        <f>'Podaci učenika u nastavi'!G31</f>
        <v>0</v>
      </c>
      <c r="U30" s="42">
        <f>'Podaci učenika u nastavi'!H31</f>
        <v>0</v>
      </c>
      <c r="V30" s="42">
        <f>'Podaci učenika u nastavi'!I31</f>
        <v>0</v>
      </c>
      <c r="W30" s="42">
        <f>'Podaci učenika u nastavi'!J31</f>
        <v>0</v>
      </c>
      <c r="X30" s="42">
        <f>'Podaci učenika u nastavi'!K31</f>
        <v>0</v>
      </c>
      <c r="Y30" s="42">
        <f>'Podaci učenika u nastavi'!L31</f>
        <v>0</v>
      </c>
      <c r="Z30" s="42">
        <f>'Podaci učenika u nastavi'!M31</f>
        <v>0</v>
      </c>
      <c r="AA30" s="42">
        <f>'Podaci učenika u nastavi'!N31</f>
        <v>0</v>
      </c>
      <c r="AB30" s="42">
        <f>'Podaci učenika u nastavi'!O31</f>
        <v>0</v>
      </c>
      <c r="AC30" s="42" t="b">
        <f>'Podaci učenika Stručni'!O31</f>
        <v>0</v>
      </c>
      <c r="AD30" s="42" t="str">
        <f>'Podaci učenika Stručni'!N31</f>
        <v>Eksterni</v>
      </c>
      <c r="AE30" s="42">
        <f>'Podaci učenika Stručni'!G31</f>
        <v>0</v>
      </c>
      <c r="AF30" s="42" t="e">
        <f>'Podaci učenika Stručni'!#REF!</f>
        <v>#REF!</v>
      </c>
      <c r="AG30" s="42">
        <f>'Podaci učenika Stručni'!C31</f>
        <v>0</v>
      </c>
      <c r="AH30" s="42">
        <f>'Podaci učenika Stručni'!D31</f>
        <v>0</v>
      </c>
      <c r="AI30" s="42">
        <f>'Podaci učenika Stručni'!E31</f>
        <v>0</v>
      </c>
      <c r="AJ30" s="42" t="e">
        <f>'Podaci učenika Stručni'!#REF!</f>
        <v>#REF!</v>
      </c>
      <c r="AK30" s="42" t="b">
        <f>IF('Podaci učenika u nastavi'!T31="Da",TRUE,FALSE)</f>
        <v>0</v>
      </c>
      <c r="AL30" s="42" t="str">
        <f>'Podaci učenika u nastavi'!S31</f>
        <v>Primjerno</v>
      </c>
      <c r="AM30" s="42">
        <f>'Podaci učenika u nastavi'!P31</f>
        <v>0</v>
      </c>
      <c r="AN30" s="42">
        <f>'Podaci učenika u nastavi'!Q31</f>
        <v>0</v>
      </c>
      <c r="AO30" s="7" t="e">
        <f>'Podaci učenika u nastavi'!R31</f>
        <v>#DIV/0!</v>
      </c>
      <c r="AP30" s="7" t="e">
        <f t="shared" si="1"/>
        <v>#DIV/0!</v>
      </c>
      <c r="AQ30" s="7" t="e">
        <f t="shared" si="2"/>
        <v>#DIV/0!</v>
      </c>
      <c r="AR30" s="47">
        <f>'Podaci učenika Stručni'!F31</f>
        <v>1</v>
      </c>
      <c r="AS30" s="7" t="str">
        <f t="shared" si="3"/>
        <v>Nedovoljan</v>
      </c>
      <c r="AT30" s="7" t="str">
        <f t="shared" si="4"/>
        <v/>
      </c>
      <c r="AU30" s="3">
        <f>'Podaci učenika Stručni'!J31</f>
        <v>0</v>
      </c>
      <c r="AV30" s="3">
        <f>'Podaci učenika Stručni'!K31</f>
        <v>0</v>
      </c>
      <c r="AW30" s="3">
        <f>'Podaci učenika u nastavi'!U31</f>
        <v>0</v>
      </c>
      <c r="AX30" s="7" t="b">
        <f>IF('Podaci učenika Popravni'!Q31="Da",TRUE,FALSE)</f>
        <v>0</v>
      </c>
      <c r="AY30" s="3">
        <f>'Podaci učenika u nastavi'!V31</f>
        <v>0</v>
      </c>
      <c r="AZ30" s="42">
        <f>'Podaci učenika Popravni'!C31</f>
        <v>0</v>
      </c>
      <c r="BA30" s="42">
        <f>'Podaci učenika Popravni'!D31</f>
        <v>0</v>
      </c>
      <c r="BB30" s="42">
        <f>'Podaci učenika Popravni'!E31</f>
        <v>0</v>
      </c>
      <c r="BC30" s="42">
        <f>'Podaci učenika Popravni'!F31</f>
        <v>0</v>
      </c>
      <c r="BD30" s="42">
        <f>'Podaci učenika Popravni'!G31</f>
        <v>0</v>
      </c>
      <c r="BE30" s="42">
        <f>'Podaci učenika Popravni'!H31</f>
        <v>0</v>
      </c>
      <c r="BF30" s="42">
        <f>'Podaci učenika Popravni'!I31</f>
        <v>0</v>
      </c>
      <c r="BG30" s="42">
        <f>'Podaci učenika Popravni'!J31</f>
        <v>0</v>
      </c>
      <c r="BH30" s="42">
        <f>'Podaci učenika Popravni'!K31</f>
        <v>0</v>
      </c>
      <c r="BI30" s="42">
        <f>'Podaci učenika Popravni'!L31</f>
        <v>0</v>
      </c>
      <c r="BJ30" s="42">
        <f>'Podaci učenika Popravni'!M31</f>
        <v>0</v>
      </c>
      <c r="BK30" s="42">
        <f>'Podaci učenika Popravni'!N31</f>
        <v>0</v>
      </c>
      <c r="BL30" s="42">
        <f>'Podaci učenika Popravni'!O31</f>
        <v>0</v>
      </c>
      <c r="BM30" s="47">
        <f>'Podaci učenika Popravni'!P31</f>
        <v>0</v>
      </c>
      <c r="BN30" s="7" t="str">
        <f t="shared" si="5"/>
        <v>Dovoljan</v>
      </c>
      <c r="BO30" s="7" t="str">
        <f t="shared" si="6"/>
        <v>dovoljnim</v>
      </c>
    </row>
    <row r="31" spans="1:67" x14ac:dyDescent="0.25">
      <c r="A31" s="7">
        <f>'Opšti podaci učenika'!A33</f>
        <v>31</v>
      </c>
      <c r="B31" s="7" t="str">
        <f>'Opšti podaci učenika'!B33&amp;" "&amp;'Opšti podaci učenika'!C33</f>
        <v xml:space="preserve"> </v>
      </c>
      <c r="C31" s="7">
        <f>'Opšti podaci učenika'!D33</f>
        <v>0</v>
      </c>
      <c r="D31" s="7">
        <f>'Opšti podaci učenika'!P33</f>
        <v>0</v>
      </c>
      <c r="E31" s="7" t="e">
        <f t="shared" si="0"/>
        <v>#VALUE!</v>
      </c>
      <c r="F31" s="7">
        <f>'Opšti podaci učenika'!R33</f>
        <v>0</v>
      </c>
      <c r="G31" s="7">
        <f>'Opšti podaci učenika'!S33</f>
        <v>0</v>
      </c>
      <c r="H31" s="7">
        <f>'Opšti podaci učenika'!T33</f>
        <v>0</v>
      </c>
      <c r="I31" s="7">
        <f>'Opšti podaci učenika'!E33</f>
        <v>0</v>
      </c>
      <c r="J31" s="7">
        <f>'Opšti podaci učenika'!K33</f>
        <v>0</v>
      </c>
      <c r="K31" s="7">
        <f>'Opšti podaci učenika'!G33</f>
        <v>0</v>
      </c>
      <c r="L31" s="7">
        <f>'Opšti podaci učenika'!L33</f>
        <v>0</v>
      </c>
      <c r="M31" s="7">
        <f>'Opšti podaci učenika'!I33</f>
        <v>0</v>
      </c>
      <c r="N31" s="7">
        <f>'Opšti podaci učenika'!M33</f>
        <v>0</v>
      </c>
      <c r="O31" s="7">
        <f>'Opšti podaci učenika'!N33</f>
        <v>0</v>
      </c>
      <c r="P31" s="42">
        <f>'Podaci učenika u nastavi'!C32</f>
        <v>0</v>
      </c>
      <c r="Q31" s="42">
        <f>'Podaci učenika u nastavi'!D32</f>
        <v>0</v>
      </c>
      <c r="R31" s="42">
        <f>'Podaci učenika u nastavi'!E32</f>
        <v>0</v>
      </c>
      <c r="S31" s="42">
        <f>'Podaci učenika u nastavi'!F32</f>
        <v>0</v>
      </c>
      <c r="T31" s="42">
        <f>'Podaci učenika u nastavi'!G32</f>
        <v>0</v>
      </c>
      <c r="U31" s="42">
        <f>'Podaci učenika u nastavi'!H32</f>
        <v>0</v>
      </c>
      <c r="V31" s="42">
        <f>'Podaci učenika u nastavi'!I32</f>
        <v>0</v>
      </c>
      <c r="W31" s="42">
        <f>'Podaci učenika u nastavi'!J32</f>
        <v>0</v>
      </c>
      <c r="X31" s="42">
        <f>'Podaci učenika u nastavi'!K32</f>
        <v>0</v>
      </c>
      <c r="Y31" s="42">
        <f>'Podaci učenika u nastavi'!L32</f>
        <v>0</v>
      </c>
      <c r="Z31" s="42">
        <f>'Podaci učenika u nastavi'!M32</f>
        <v>0</v>
      </c>
      <c r="AA31" s="42">
        <f>'Podaci učenika u nastavi'!N32</f>
        <v>0</v>
      </c>
      <c r="AB31" s="42">
        <f>'Podaci učenika u nastavi'!O32</f>
        <v>0</v>
      </c>
      <c r="AC31" s="42" t="b">
        <f>'Podaci učenika Stručni'!O32</f>
        <v>0</v>
      </c>
      <c r="AD31" s="42" t="str">
        <f>'Podaci učenika Stručni'!N32</f>
        <v>Eksterni</v>
      </c>
      <c r="AE31" s="42">
        <f>'Podaci učenika Stručni'!G32</f>
        <v>0</v>
      </c>
      <c r="AF31" s="42" t="e">
        <f>'Podaci učenika Stručni'!#REF!</f>
        <v>#REF!</v>
      </c>
      <c r="AG31" s="42">
        <f>'Podaci učenika Stručni'!C32</f>
        <v>0</v>
      </c>
      <c r="AH31" s="42">
        <f>'Podaci učenika Stručni'!D32</f>
        <v>0</v>
      </c>
      <c r="AI31" s="42">
        <f>'Podaci učenika Stručni'!E32</f>
        <v>0</v>
      </c>
      <c r="AJ31" s="42" t="e">
        <f>'Podaci učenika Stručni'!#REF!</f>
        <v>#REF!</v>
      </c>
      <c r="AK31" s="42" t="b">
        <f>IF('Podaci učenika u nastavi'!T32="Da",TRUE,FALSE)</f>
        <v>0</v>
      </c>
      <c r="AL31" s="42" t="str">
        <f>'Podaci učenika u nastavi'!S32</f>
        <v>Primjerno</v>
      </c>
      <c r="AM31" s="42">
        <f>'Podaci učenika u nastavi'!P32</f>
        <v>0</v>
      </c>
      <c r="AN31" s="42">
        <f>'Podaci učenika u nastavi'!Q32</f>
        <v>0</v>
      </c>
      <c r="AO31" s="7" t="e">
        <f>'Podaci učenika u nastavi'!R32</f>
        <v>#DIV/0!</v>
      </c>
      <c r="AP31" s="7" t="e">
        <f t="shared" si="1"/>
        <v>#DIV/0!</v>
      </c>
      <c r="AQ31" s="7" t="e">
        <f t="shared" si="2"/>
        <v>#DIV/0!</v>
      </c>
      <c r="AR31" s="47">
        <f>'Podaci učenika Stručni'!F32</f>
        <v>1</v>
      </c>
      <c r="AS31" s="7" t="str">
        <f t="shared" si="3"/>
        <v>Nedovoljan</v>
      </c>
      <c r="AT31" s="7" t="str">
        <f t="shared" si="4"/>
        <v/>
      </c>
      <c r="AU31" s="3">
        <f>'Podaci učenika Stručni'!J32</f>
        <v>0</v>
      </c>
      <c r="AV31" s="3">
        <f>'Podaci učenika Stručni'!K32</f>
        <v>0</v>
      </c>
      <c r="AW31" s="3">
        <f>'Podaci učenika u nastavi'!U32</f>
        <v>0</v>
      </c>
      <c r="AX31" s="7" t="b">
        <f>IF('Podaci učenika Popravni'!Q32="Da",TRUE,FALSE)</f>
        <v>0</v>
      </c>
      <c r="AY31" s="3">
        <f>'Podaci učenika u nastavi'!V32</f>
        <v>0</v>
      </c>
      <c r="AZ31" s="42">
        <f>'Podaci učenika Popravni'!C32</f>
        <v>0</v>
      </c>
      <c r="BA31" s="42">
        <f>'Podaci učenika Popravni'!D32</f>
        <v>0</v>
      </c>
      <c r="BB31" s="42">
        <f>'Podaci učenika Popravni'!E32</f>
        <v>0</v>
      </c>
      <c r="BC31" s="42">
        <f>'Podaci učenika Popravni'!F32</f>
        <v>0</v>
      </c>
      <c r="BD31" s="42">
        <f>'Podaci učenika Popravni'!G32</f>
        <v>0</v>
      </c>
      <c r="BE31" s="42">
        <f>'Podaci učenika Popravni'!H32</f>
        <v>0</v>
      </c>
      <c r="BF31" s="42">
        <f>'Podaci učenika Popravni'!I32</f>
        <v>0</v>
      </c>
      <c r="BG31" s="42">
        <f>'Podaci učenika Popravni'!J32</f>
        <v>0</v>
      </c>
      <c r="BH31" s="42">
        <f>'Podaci učenika Popravni'!K32</f>
        <v>0</v>
      </c>
      <c r="BI31" s="42">
        <f>'Podaci učenika Popravni'!L32</f>
        <v>0</v>
      </c>
      <c r="BJ31" s="42">
        <f>'Podaci učenika Popravni'!M32</f>
        <v>0</v>
      </c>
      <c r="BK31" s="42">
        <f>'Podaci učenika Popravni'!N32</f>
        <v>0</v>
      </c>
      <c r="BL31" s="42">
        <f>'Podaci učenika Popravni'!O32</f>
        <v>0</v>
      </c>
      <c r="BM31" s="47">
        <f>'Podaci učenika Popravni'!P32</f>
        <v>0</v>
      </c>
      <c r="BN31" s="7" t="str">
        <f t="shared" si="5"/>
        <v>Dovoljan</v>
      </c>
      <c r="BO31" s="7" t="str">
        <f t="shared" si="6"/>
        <v>dovoljnim</v>
      </c>
    </row>
    <row r="32" spans="1:67" x14ac:dyDescent="0.25">
      <c r="A32" s="7">
        <f>'Opšti podaci učenika'!A34</f>
        <v>32</v>
      </c>
      <c r="B32" s="7" t="str">
        <f>'Opšti podaci učenika'!B34&amp;" "&amp;'Opšti podaci učenika'!C34</f>
        <v xml:space="preserve"> </v>
      </c>
      <c r="C32" s="7">
        <f>'Opšti podaci učenika'!D34</f>
        <v>0</v>
      </c>
      <c r="D32" s="7">
        <f>'Opšti podaci učenika'!P34</f>
        <v>0</v>
      </c>
      <c r="E32" s="7" t="e">
        <f t="shared" si="0"/>
        <v>#VALUE!</v>
      </c>
      <c r="F32" s="7">
        <f>'Opšti podaci učenika'!R34</f>
        <v>0</v>
      </c>
      <c r="G32" s="7">
        <f>'Opšti podaci učenika'!S34</f>
        <v>0</v>
      </c>
      <c r="H32" s="7">
        <f>'Opšti podaci učenika'!T34</f>
        <v>0</v>
      </c>
      <c r="I32" s="7">
        <f>'Opšti podaci učenika'!E34</f>
        <v>0</v>
      </c>
      <c r="J32" s="7">
        <f>'Opšti podaci učenika'!K34</f>
        <v>0</v>
      </c>
      <c r="K32" s="7">
        <f>'Opšti podaci učenika'!G34</f>
        <v>0</v>
      </c>
      <c r="L32" s="7">
        <f>'Opšti podaci učenika'!L34</f>
        <v>0</v>
      </c>
      <c r="M32" s="7">
        <f>'Opšti podaci učenika'!I34</f>
        <v>0</v>
      </c>
      <c r="N32" s="7">
        <f>'Opšti podaci učenika'!M34</f>
        <v>0</v>
      </c>
      <c r="O32" s="7">
        <f>'Opšti podaci učenika'!N34</f>
        <v>0</v>
      </c>
      <c r="P32" s="42">
        <f>'Podaci učenika u nastavi'!C33</f>
        <v>0</v>
      </c>
      <c r="Q32" s="42">
        <f>'Podaci učenika u nastavi'!D33</f>
        <v>0</v>
      </c>
      <c r="R32" s="42">
        <f>'Podaci učenika u nastavi'!E33</f>
        <v>0</v>
      </c>
      <c r="S32" s="42">
        <f>'Podaci učenika u nastavi'!F33</f>
        <v>0</v>
      </c>
      <c r="T32" s="42">
        <f>'Podaci učenika u nastavi'!G33</f>
        <v>0</v>
      </c>
      <c r="U32" s="42">
        <f>'Podaci učenika u nastavi'!H33</f>
        <v>0</v>
      </c>
      <c r="V32" s="42">
        <f>'Podaci učenika u nastavi'!I33</f>
        <v>0</v>
      </c>
      <c r="W32" s="42">
        <f>'Podaci učenika u nastavi'!J33</f>
        <v>0</v>
      </c>
      <c r="X32" s="42">
        <f>'Podaci učenika u nastavi'!K33</f>
        <v>0</v>
      </c>
      <c r="Y32" s="42">
        <f>'Podaci učenika u nastavi'!L33</f>
        <v>0</v>
      </c>
      <c r="Z32" s="42">
        <f>'Podaci učenika u nastavi'!M33</f>
        <v>0</v>
      </c>
      <c r="AA32" s="42">
        <f>'Podaci učenika u nastavi'!N33</f>
        <v>0</v>
      </c>
      <c r="AB32" s="42">
        <f>'Podaci učenika u nastavi'!O33</f>
        <v>0</v>
      </c>
      <c r="AC32" s="42" t="b">
        <f>'Podaci učenika Stručni'!O33</f>
        <v>0</v>
      </c>
      <c r="AD32" s="42" t="str">
        <f>'Podaci učenika Stručni'!N33</f>
        <v>Eksterni</v>
      </c>
      <c r="AE32" s="42">
        <f>'Podaci učenika Stručni'!G33</f>
        <v>0</v>
      </c>
      <c r="AF32" s="42" t="e">
        <f>'Podaci učenika Stručni'!#REF!</f>
        <v>#REF!</v>
      </c>
      <c r="AG32" s="42">
        <f>'Podaci učenika Stručni'!C33</f>
        <v>0</v>
      </c>
      <c r="AH32" s="42">
        <f>'Podaci učenika Stručni'!D33</f>
        <v>0</v>
      </c>
      <c r="AI32" s="42">
        <f>'Podaci učenika Stručni'!E33</f>
        <v>0</v>
      </c>
      <c r="AJ32" s="42" t="e">
        <f>'Podaci učenika Stručni'!#REF!</f>
        <v>#REF!</v>
      </c>
      <c r="AK32" s="42" t="b">
        <f>IF('Podaci učenika u nastavi'!T33="Da",TRUE,FALSE)</f>
        <v>0</v>
      </c>
      <c r="AL32" s="42" t="str">
        <f>'Podaci učenika u nastavi'!S33</f>
        <v>Primjerno</v>
      </c>
      <c r="AM32" s="42">
        <f>'Podaci učenika u nastavi'!P33</f>
        <v>0</v>
      </c>
      <c r="AN32" s="42">
        <f>'Podaci učenika u nastavi'!Q33</f>
        <v>0</v>
      </c>
      <c r="AO32" s="7" t="e">
        <f>'Podaci učenika u nastavi'!R33</f>
        <v>#DIV/0!</v>
      </c>
      <c r="AP32" s="7" t="e">
        <f t="shared" si="1"/>
        <v>#DIV/0!</v>
      </c>
      <c r="AQ32" s="7" t="e">
        <f t="shared" si="2"/>
        <v>#DIV/0!</v>
      </c>
      <c r="AR32" s="47">
        <f>'Podaci učenika Stručni'!F33</f>
        <v>1</v>
      </c>
      <c r="AS32" s="7" t="str">
        <f t="shared" si="3"/>
        <v>Nedovoljan</v>
      </c>
      <c r="AT32" s="7" t="str">
        <f t="shared" si="4"/>
        <v/>
      </c>
      <c r="AU32" s="3">
        <f>'Podaci učenika Stručni'!J33</f>
        <v>0</v>
      </c>
      <c r="AV32" s="3">
        <f>'Podaci učenika Stručni'!K33</f>
        <v>0</v>
      </c>
      <c r="AW32" s="3">
        <f>'Podaci učenika u nastavi'!U33</f>
        <v>0</v>
      </c>
      <c r="AX32" s="7" t="b">
        <f>IF('Podaci učenika Popravni'!Q33="Da",TRUE,FALSE)</f>
        <v>0</v>
      </c>
      <c r="AY32" s="3">
        <f>'Podaci učenika u nastavi'!V33</f>
        <v>0</v>
      </c>
      <c r="AZ32" s="42">
        <f>'Podaci učenika Popravni'!C33</f>
        <v>0</v>
      </c>
      <c r="BA32" s="42">
        <f>'Podaci učenika Popravni'!D33</f>
        <v>0</v>
      </c>
      <c r="BB32" s="42">
        <f>'Podaci učenika Popravni'!E33</f>
        <v>0</v>
      </c>
      <c r="BC32" s="42">
        <f>'Podaci učenika Popravni'!F33</f>
        <v>0</v>
      </c>
      <c r="BD32" s="42">
        <f>'Podaci učenika Popravni'!G33</f>
        <v>0</v>
      </c>
      <c r="BE32" s="42">
        <f>'Podaci učenika Popravni'!H33</f>
        <v>0</v>
      </c>
      <c r="BF32" s="42">
        <f>'Podaci učenika Popravni'!I33</f>
        <v>0</v>
      </c>
      <c r="BG32" s="42">
        <f>'Podaci učenika Popravni'!J33</f>
        <v>0</v>
      </c>
      <c r="BH32" s="42">
        <f>'Podaci učenika Popravni'!K33</f>
        <v>0</v>
      </c>
      <c r="BI32" s="42">
        <f>'Podaci učenika Popravni'!L33</f>
        <v>0</v>
      </c>
      <c r="BJ32" s="42">
        <f>'Podaci učenika Popravni'!M33</f>
        <v>0</v>
      </c>
      <c r="BK32" s="42">
        <f>'Podaci učenika Popravni'!N33</f>
        <v>0</v>
      </c>
      <c r="BL32" s="42">
        <f>'Podaci učenika Popravni'!O33</f>
        <v>0</v>
      </c>
      <c r="BM32" s="47">
        <f>'Podaci učenika Popravni'!P33</f>
        <v>0</v>
      </c>
      <c r="BN32" s="7" t="str">
        <f t="shared" si="5"/>
        <v>Dovoljan</v>
      </c>
      <c r="BO32" s="7" t="str">
        <f t="shared" si="6"/>
        <v>dovoljnim</v>
      </c>
    </row>
    <row r="33" spans="1:67" x14ac:dyDescent="0.25">
      <c r="A33" s="7">
        <f>'Opšti podaci učenika'!A35</f>
        <v>33</v>
      </c>
      <c r="B33" s="7" t="str">
        <f>'Opšti podaci učenika'!B35&amp;" "&amp;'Opšti podaci učenika'!C35</f>
        <v xml:space="preserve"> </v>
      </c>
      <c r="C33" s="7">
        <f>'Opšti podaci učenika'!D35</f>
        <v>0</v>
      </c>
      <c r="D33" s="7">
        <f>'Opšti podaci učenika'!P35</f>
        <v>0</v>
      </c>
      <c r="E33" s="7" t="e">
        <f t="shared" si="0"/>
        <v>#VALUE!</v>
      </c>
      <c r="F33" s="7">
        <f>'Opšti podaci učenika'!R35</f>
        <v>0</v>
      </c>
      <c r="G33" s="7">
        <f>'Opšti podaci učenika'!S35</f>
        <v>0</v>
      </c>
      <c r="H33" s="7">
        <f>'Opšti podaci učenika'!T35</f>
        <v>0</v>
      </c>
      <c r="I33" s="7">
        <f>'Opšti podaci učenika'!E35</f>
        <v>0</v>
      </c>
      <c r="J33" s="7">
        <f>'Opšti podaci učenika'!K35</f>
        <v>0</v>
      </c>
      <c r="K33" s="7">
        <f>'Opšti podaci učenika'!G35</f>
        <v>0</v>
      </c>
      <c r="L33" s="7">
        <f>'Opšti podaci učenika'!L35</f>
        <v>0</v>
      </c>
      <c r="M33" s="7">
        <f>'Opšti podaci učenika'!I35</f>
        <v>0</v>
      </c>
      <c r="N33" s="7">
        <f>'Opšti podaci učenika'!M35</f>
        <v>0</v>
      </c>
      <c r="O33" s="7">
        <f>'Opšti podaci učenika'!N35</f>
        <v>0</v>
      </c>
      <c r="P33" s="42">
        <f>'Podaci učenika u nastavi'!C34</f>
        <v>0</v>
      </c>
      <c r="Q33" s="42">
        <f>'Podaci učenika u nastavi'!D34</f>
        <v>0</v>
      </c>
      <c r="R33" s="42">
        <f>'Podaci učenika u nastavi'!E34</f>
        <v>0</v>
      </c>
      <c r="S33" s="42">
        <f>'Podaci učenika u nastavi'!F34</f>
        <v>0</v>
      </c>
      <c r="T33" s="42">
        <f>'Podaci učenika u nastavi'!G34</f>
        <v>0</v>
      </c>
      <c r="U33" s="42">
        <f>'Podaci učenika u nastavi'!H34</f>
        <v>0</v>
      </c>
      <c r="V33" s="42">
        <f>'Podaci učenika u nastavi'!I34</f>
        <v>0</v>
      </c>
      <c r="W33" s="42">
        <f>'Podaci učenika u nastavi'!J34</f>
        <v>0</v>
      </c>
      <c r="X33" s="42">
        <f>'Podaci učenika u nastavi'!K34</f>
        <v>0</v>
      </c>
      <c r="Y33" s="42">
        <f>'Podaci učenika u nastavi'!L34</f>
        <v>0</v>
      </c>
      <c r="Z33" s="42">
        <f>'Podaci učenika u nastavi'!M34</f>
        <v>0</v>
      </c>
      <c r="AA33" s="42">
        <f>'Podaci učenika u nastavi'!N34</f>
        <v>0</v>
      </c>
      <c r="AB33" s="42">
        <f>'Podaci učenika u nastavi'!O34</f>
        <v>0</v>
      </c>
      <c r="AC33" s="42" t="b">
        <f>'Podaci učenika Stručni'!O34</f>
        <v>0</v>
      </c>
      <c r="AD33" s="42" t="str">
        <f>'Podaci učenika Stručni'!N34</f>
        <v>Eksterni</v>
      </c>
      <c r="AE33" s="42">
        <f>'Podaci učenika Stručni'!G34</f>
        <v>0</v>
      </c>
      <c r="AF33" s="42" t="e">
        <f>'Podaci učenika Stručni'!#REF!</f>
        <v>#REF!</v>
      </c>
      <c r="AG33" s="42">
        <f>'Podaci učenika Stručni'!C34</f>
        <v>0</v>
      </c>
      <c r="AH33" s="42">
        <f>'Podaci učenika Stručni'!D34</f>
        <v>0</v>
      </c>
      <c r="AI33" s="42">
        <f>'Podaci učenika Stručni'!E34</f>
        <v>0</v>
      </c>
      <c r="AJ33" s="42" t="e">
        <f>'Podaci učenika Stručni'!#REF!</f>
        <v>#REF!</v>
      </c>
      <c r="AK33" s="42" t="b">
        <f>IF('Podaci učenika u nastavi'!T34="Da",TRUE,FALSE)</f>
        <v>0</v>
      </c>
      <c r="AL33" s="42" t="str">
        <f>'Podaci učenika u nastavi'!S34</f>
        <v>Primjerno</v>
      </c>
      <c r="AM33" s="42">
        <f>'Podaci učenika u nastavi'!P34</f>
        <v>0</v>
      </c>
      <c r="AN33" s="42">
        <f>'Podaci učenika u nastavi'!Q34</f>
        <v>0</v>
      </c>
      <c r="AO33" s="7" t="e">
        <f>'Podaci učenika u nastavi'!R34</f>
        <v>#DIV/0!</v>
      </c>
      <c r="AP33" s="7" t="e">
        <f t="shared" si="1"/>
        <v>#DIV/0!</v>
      </c>
      <c r="AQ33" s="7" t="e">
        <f t="shared" si="2"/>
        <v>#DIV/0!</v>
      </c>
      <c r="AR33" s="47">
        <f>'Podaci učenika Stručni'!F34</f>
        <v>1</v>
      </c>
      <c r="AS33" s="7" t="str">
        <f t="shared" si="3"/>
        <v>Nedovoljan</v>
      </c>
      <c r="AT33" s="7" t="str">
        <f t="shared" si="4"/>
        <v/>
      </c>
      <c r="AU33" s="3">
        <f>'Podaci učenika Stručni'!J34</f>
        <v>0</v>
      </c>
      <c r="AV33" s="3">
        <f>'Podaci učenika Stručni'!K34</f>
        <v>0</v>
      </c>
      <c r="AW33" s="3">
        <f>'Podaci učenika u nastavi'!U34</f>
        <v>0</v>
      </c>
      <c r="AX33" s="7" t="b">
        <f>IF('Podaci učenika Popravni'!Q34="Da",TRUE,FALSE)</f>
        <v>0</v>
      </c>
      <c r="AY33" s="3">
        <f>'Podaci učenika u nastavi'!V34</f>
        <v>0</v>
      </c>
      <c r="AZ33" s="42">
        <f>'Podaci učenika Popravni'!C34</f>
        <v>0</v>
      </c>
      <c r="BA33" s="42">
        <f>'Podaci učenika Popravni'!D34</f>
        <v>0</v>
      </c>
      <c r="BB33" s="42">
        <f>'Podaci učenika Popravni'!E34</f>
        <v>0</v>
      </c>
      <c r="BC33" s="42">
        <f>'Podaci učenika Popravni'!F34</f>
        <v>0</v>
      </c>
      <c r="BD33" s="42">
        <f>'Podaci učenika Popravni'!G34</f>
        <v>0</v>
      </c>
      <c r="BE33" s="42">
        <f>'Podaci učenika Popravni'!H34</f>
        <v>0</v>
      </c>
      <c r="BF33" s="42">
        <f>'Podaci učenika Popravni'!I34</f>
        <v>0</v>
      </c>
      <c r="BG33" s="42">
        <f>'Podaci učenika Popravni'!J34</f>
        <v>0</v>
      </c>
      <c r="BH33" s="42">
        <f>'Podaci učenika Popravni'!K34</f>
        <v>0</v>
      </c>
      <c r="BI33" s="42">
        <f>'Podaci učenika Popravni'!L34</f>
        <v>0</v>
      </c>
      <c r="BJ33" s="42">
        <f>'Podaci učenika Popravni'!M34</f>
        <v>0</v>
      </c>
      <c r="BK33" s="42">
        <f>'Podaci učenika Popravni'!N34</f>
        <v>0</v>
      </c>
      <c r="BL33" s="42">
        <f>'Podaci učenika Popravni'!O34</f>
        <v>0</v>
      </c>
      <c r="BM33" s="47">
        <f>'Podaci učenika Popravni'!P34</f>
        <v>0</v>
      </c>
      <c r="BN33" s="7" t="str">
        <f t="shared" si="5"/>
        <v>Dovoljan</v>
      </c>
      <c r="BO33" s="7" t="str">
        <f t="shared" si="6"/>
        <v>dovoljnim</v>
      </c>
    </row>
    <row r="34" spans="1:67" x14ac:dyDescent="0.25">
      <c r="A34" s="7">
        <f>'Opšti podaci učenika'!A36</f>
        <v>34</v>
      </c>
      <c r="B34" s="7" t="str">
        <f>'Opšti podaci učenika'!B36&amp;" "&amp;'Opšti podaci učenika'!C36</f>
        <v xml:space="preserve"> </v>
      </c>
      <c r="C34" s="7">
        <f>'Opšti podaci učenika'!D36</f>
        <v>0</v>
      </c>
      <c r="D34" s="7">
        <f>'Opšti podaci učenika'!P36</f>
        <v>0</v>
      </c>
      <c r="E34" s="7" t="e">
        <f t="shared" si="0"/>
        <v>#VALUE!</v>
      </c>
      <c r="F34" s="7">
        <f>'Opšti podaci učenika'!R36</f>
        <v>0</v>
      </c>
      <c r="G34" s="7">
        <f>'Opšti podaci učenika'!S36</f>
        <v>0</v>
      </c>
      <c r="H34" s="7">
        <f>'Opšti podaci učenika'!T36</f>
        <v>0</v>
      </c>
      <c r="I34" s="7">
        <f>'Opšti podaci učenika'!E36</f>
        <v>0</v>
      </c>
      <c r="J34" s="7">
        <f>'Opšti podaci učenika'!K36</f>
        <v>0</v>
      </c>
      <c r="K34" s="7">
        <f>'Opšti podaci učenika'!G36</f>
        <v>0</v>
      </c>
      <c r="L34" s="7">
        <f>'Opšti podaci učenika'!L36</f>
        <v>0</v>
      </c>
      <c r="M34" s="7">
        <f>'Opšti podaci učenika'!I36</f>
        <v>0</v>
      </c>
      <c r="N34" s="7">
        <f>'Opšti podaci učenika'!M36</f>
        <v>0</v>
      </c>
      <c r="O34" s="7">
        <f>'Opšti podaci učenika'!N36</f>
        <v>0</v>
      </c>
      <c r="P34" s="42">
        <f>'Podaci učenika u nastavi'!C35</f>
        <v>0</v>
      </c>
      <c r="Q34" s="42">
        <f>'Podaci učenika u nastavi'!D35</f>
        <v>0</v>
      </c>
      <c r="R34" s="42">
        <f>'Podaci učenika u nastavi'!E35</f>
        <v>0</v>
      </c>
      <c r="S34" s="42">
        <f>'Podaci učenika u nastavi'!F35</f>
        <v>0</v>
      </c>
      <c r="T34" s="42">
        <f>'Podaci učenika u nastavi'!G35</f>
        <v>0</v>
      </c>
      <c r="U34" s="42">
        <f>'Podaci učenika u nastavi'!H35</f>
        <v>0</v>
      </c>
      <c r="V34" s="42">
        <f>'Podaci učenika u nastavi'!I35</f>
        <v>0</v>
      </c>
      <c r="W34" s="42">
        <f>'Podaci učenika u nastavi'!J35</f>
        <v>0</v>
      </c>
      <c r="X34" s="42">
        <f>'Podaci učenika u nastavi'!K35</f>
        <v>0</v>
      </c>
      <c r="Y34" s="42">
        <f>'Podaci učenika u nastavi'!L35</f>
        <v>0</v>
      </c>
      <c r="Z34" s="42">
        <f>'Podaci učenika u nastavi'!M35</f>
        <v>0</v>
      </c>
      <c r="AA34" s="42">
        <f>'Podaci učenika u nastavi'!N35</f>
        <v>0</v>
      </c>
      <c r="AB34" s="42">
        <f>'Podaci učenika u nastavi'!O35</f>
        <v>0</v>
      </c>
      <c r="AC34" s="42" t="b">
        <f>'Podaci učenika Stručni'!O35</f>
        <v>0</v>
      </c>
      <c r="AD34" s="42" t="str">
        <f>'Podaci učenika Stručni'!N35</f>
        <v>Eksterni</v>
      </c>
      <c r="AE34" s="42">
        <f>'Podaci učenika Stručni'!G35</f>
        <v>0</v>
      </c>
      <c r="AF34" s="42" t="e">
        <f>'Podaci učenika Stručni'!#REF!</f>
        <v>#REF!</v>
      </c>
      <c r="AG34" s="42">
        <f>'Podaci učenika Stručni'!C35</f>
        <v>0</v>
      </c>
      <c r="AH34" s="42">
        <f>'Podaci učenika Stručni'!D35</f>
        <v>0</v>
      </c>
      <c r="AI34" s="42">
        <f>'Podaci učenika Stručni'!E35</f>
        <v>0</v>
      </c>
      <c r="AJ34" s="42" t="e">
        <f>'Podaci učenika Stručni'!#REF!</f>
        <v>#REF!</v>
      </c>
      <c r="AK34" s="42" t="b">
        <f>IF('Podaci učenika u nastavi'!T35="Da",TRUE,FALSE)</f>
        <v>0</v>
      </c>
      <c r="AL34" s="42" t="str">
        <f>'Podaci učenika u nastavi'!S35</f>
        <v>Primjerno</v>
      </c>
      <c r="AM34" s="42">
        <f>'Podaci učenika u nastavi'!P35</f>
        <v>0</v>
      </c>
      <c r="AN34" s="42">
        <f>'Podaci učenika u nastavi'!Q35</f>
        <v>0</v>
      </c>
      <c r="AO34" s="7" t="e">
        <f>'Podaci učenika u nastavi'!R35</f>
        <v>#DIV/0!</v>
      </c>
      <c r="AP34" s="7" t="e">
        <f t="shared" si="1"/>
        <v>#DIV/0!</v>
      </c>
      <c r="AQ34" s="7" t="e">
        <f t="shared" si="2"/>
        <v>#DIV/0!</v>
      </c>
      <c r="AR34" s="47">
        <f>'Podaci učenika Stručni'!F35</f>
        <v>1</v>
      </c>
      <c r="AS34" s="7" t="str">
        <f t="shared" si="3"/>
        <v>Nedovoljan</v>
      </c>
      <c r="AT34" s="7" t="str">
        <f t="shared" si="4"/>
        <v/>
      </c>
      <c r="AU34" s="3">
        <f>'Podaci učenika Stručni'!J35</f>
        <v>0</v>
      </c>
      <c r="AV34" s="3">
        <f>'Podaci učenika Stručni'!K35</f>
        <v>0</v>
      </c>
      <c r="AW34" s="3">
        <f>'Podaci učenika u nastavi'!U35</f>
        <v>0</v>
      </c>
      <c r="AX34" s="7" t="b">
        <f>IF('Podaci učenika Popravni'!Q35="Da",TRUE,FALSE)</f>
        <v>0</v>
      </c>
      <c r="AY34" s="3">
        <f>'Podaci učenika u nastavi'!V35</f>
        <v>0</v>
      </c>
      <c r="AZ34" s="42">
        <f>'Podaci učenika Popravni'!C35</f>
        <v>0</v>
      </c>
      <c r="BA34" s="42">
        <f>'Podaci učenika Popravni'!D35</f>
        <v>0</v>
      </c>
      <c r="BB34" s="42">
        <f>'Podaci učenika Popravni'!E35</f>
        <v>0</v>
      </c>
      <c r="BC34" s="42">
        <f>'Podaci učenika Popravni'!F35</f>
        <v>0</v>
      </c>
      <c r="BD34" s="42">
        <f>'Podaci učenika Popravni'!G35</f>
        <v>0</v>
      </c>
      <c r="BE34" s="42">
        <f>'Podaci učenika Popravni'!H35</f>
        <v>0</v>
      </c>
      <c r="BF34" s="42">
        <f>'Podaci učenika Popravni'!I35</f>
        <v>0</v>
      </c>
      <c r="BG34" s="42">
        <f>'Podaci učenika Popravni'!J35</f>
        <v>0</v>
      </c>
      <c r="BH34" s="42">
        <f>'Podaci učenika Popravni'!K35</f>
        <v>0</v>
      </c>
      <c r="BI34" s="42">
        <f>'Podaci učenika Popravni'!L35</f>
        <v>0</v>
      </c>
      <c r="BJ34" s="42">
        <f>'Podaci učenika Popravni'!M35</f>
        <v>0</v>
      </c>
      <c r="BK34" s="42">
        <f>'Podaci učenika Popravni'!N35</f>
        <v>0</v>
      </c>
      <c r="BL34" s="42">
        <f>'Podaci učenika Popravni'!O35</f>
        <v>0</v>
      </c>
      <c r="BM34" s="47">
        <f>'Podaci učenika Popravni'!P35</f>
        <v>0</v>
      </c>
      <c r="BN34" s="7" t="str">
        <f t="shared" si="5"/>
        <v>Dovoljan</v>
      </c>
      <c r="BO34" s="7" t="str">
        <f t="shared" si="6"/>
        <v>dovoljnim</v>
      </c>
    </row>
    <row r="35" spans="1:67" x14ac:dyDescent="0.25">
      <c r="A35" s="7">
        <f>'Opšti podaci učenika'!A37</f>
        <v>35</v>
      </c>
      <c r="B35" s="7" t="str">
        <f>'Opšti podaci učenika'!B37&amp;" "&amp;'Opšti podaci učenika'!C37</f>
        <v xml:space="preserve"> </v>
      </c>
      <c r="C35" s="7">
        <f>'Opšti podaci učenika'!D37</f>
        <v>0</v>
      </c>
      <c r="D35" s="7">
        <f>'Opšti podaci učenika'!P37</f>
        <v>0</v>
      </c>
      <c r="E35" s="7" t="e">
        <f t="shared" si="0"/>
        <v>#VALUE!</v>
      </c>
      <c r="F35" s="7">
        <f>'Opšti podaci učenika'!R37</f>
        <v>0</v>
      </c>
      <c r="G35" s="7">
        <f>'Opšti podaci učenika'!S37</f>
        <v>0</v>
      </c>
      <c r="H35" s="7">
        <f>'Opšti podaci učenika'!T37</f>
        <v>0</v>
      </c>
      <c r="I35" s="7">
        <f>'Opšti podaci učenika'!E37</f>
        <v>0</v>
      </c>
      <c r="J35" s="7">
        <f>'Opšti podaci učenika'!K37</f>
        <v>0</v>
      </c>
      <c r="K35" s="7">
        <f>'Opšti podaci učenika'!G37</f>
        <v>0</v>
      </c>
      <c r="L35" s="7">
        <f>'Opšti podaci učenika'!L37</f>
        <v>0</v>
      </c>
      <c r="M35" s="7">
        <f>'Opšti podaci učenika'!I37</f>
        <v>0</v>
      </c>
      <c r="N35" s="7">
        <f>'Opšti podaci učenika'!M37</f>
        <v>0</v>
      </c>
      <c r="O35" s="7">
        <f>'Opšti podaci učenika'!N37</f>
        <v>0</v>
      </c>
      <c r="P35" s="42">
        <f>'Podaci učenika u nastavi'!C36</f>
        <v>0</v>
      </c>
      <c r="Q35" s="42">
        <f>'Podaci učenika u nastavi'!D36</f>
        <v>0</v>
      </c>
      <c r="R35" s="42">
        <f>'Podaci učenika u nastavi'!E36</f>
        <v>0</v>
      </c>
      <c r="S35" s="42">
        <f>'Podaci učenika u nastavi'!F36</f>
        <v>0</v>
      </c>
      <c r="T35" s="42">
        <f>'Podaci učenika u nastavi'!G36</f>
        <v>0</v>
      </c>
      <c r="U35" s="42">
        <f>'Podaci učenika u nastavi'!H36</f>
        <v>0</v>
      </c>
      <c r="V35" s="42">
        <f>'Podaci učenika u nastavi'!I36</f>
        <v>0</v>
      </c>
      <c r="W35" s="42">
        <f>'Podaci učenika u nastavi'!J36</f>
        <v>0</v>
      </c>
      <c r="X35" s="42">
        <f>'Podaci učenika u nastavi'!K36</f>
        <v>0</v>
      </c>
      <c r="Y35" s="42">
        <f>'Podaci učenika u nastavi'!L36</f>
        <v>0</v>
      </c>
      <c r="Z35" s="42">
        <f>'Podaci učenika u nastavi'!M36</f>
        <v>0</v>
      </c>
      <c r="AA35" s="42">
        <f>'Podaci učenika u nastavi'!N36</f>
        <v>0</v>
      </c>
      <c r="AB35" s="42">
        <f>'Podaci učenika u nastavi'!O36</f>
        <v>0</v>
      </c>
      <c r="AC35" s="42" t="b">
        <f>'Podaci učenika Stručni'!O36</f>
        <v>0</v>
      </c>
      <c r="AD35" s="42" t="str">
        <f>'Podaci učenika Stručni'!N36</f>
        <v>Eksterni</v>
      </c>
      <c r="AE35" s="42">
        <f>'Podaci učenika Stručni'!G36</f>
        <v>0</v>
      </c>
      <c r="AF35" s="42" t="e">
        <f>'Podaci učenika Stručni'!#REF!</f>
        <v>#REF!</v>
      </c>
      <c r="AG35" s="42">
        <f>'Podaci učenika Stručni'!C36</f>
        <v>0</v>
      </c>
      <c r="AH35" s="42">
        <f>'Podaci učenika Stručni'!D36</f>
        <v>0</v>
      </c>
      <c r="AI35" s="42">
        <f>'Podaci učenika Stručni'!E36</f>
        <v>0</v>
      </c>
      <c r="AJ35" s="42" t="e">
        <f>'Podaci učenika Stručni'!#REF!</f>
        <v>#REF!</v>
      </c>
      <c r="AK35" s="42" t="b">
        <f>IF('Podaci učenika u nastavi'!T36="Da",TRUE,FALSE)</f>
        <v>0</v>
      </c>
      <c r="AL35" s="42" t="str">
        <f>'Podaci učenika u nastavi'!S36</f>
        <v>Primjerno</v>
      </c>
      <c r="AM35" s="42">
        <f>'Podaci učenika u nastavi'!P36</f>
        <v>0</v>
      </c>
      <c r="AN35" s="42">
        <f>'Podaci učenika u nastavi'!Q36</f>
        <v>0</v>
      </c>
      <c r="AO35" s="7" t="e">
        <f>'Podaci učenika u nastavi'!R36</f>
        <v>#DIV/0!</v>
      </c>
      <c r="AP35" s="7" t="e">
        <f t="shared" si="1"/>
        <v>#DIV/0!</v>
      </c>
      <c r="AQ35" s="7" t="e">
        <f t="shared" si="2"/>
        <v>#DIV/0!</v>
      </c>
      <c r="AR35" s="47">
        <f>'Podaci učenika Stručni'!F36</f>
        <v>1</v>
      </c>
      <c r="AS35" s="7" t="str">
        <f t="shared" si="3"/>
        <v>Nedovoljan</v>
      </c>
      <c r="AT35" s="7" t="str">
        <f t="shared" si="4"/>
        <v/>
      </c>
      <c r="AU35" s="3">
        <f>'Podaci učenika Stručni'!J36</f>
        <v>0</v>
      </c>
      <c r="AV35" s="3">
        <f>'Podaci učenika Stručni'!K36</f>
        <v>0</v>
      </c>
      <c r="AW35" s="3">
        <f>'Podaci učenika u nastavi'!U36</f>
        <v>0</v>
      </c>
      <c r="AX35" s="7" t="b">
        <f>IF('Podaci učenika Popravni'!Q36="Da",TRUE,FALSE)</f>
        <v>0</v>
      </c>
      <c r="AY35" s="3">
        <f>'Podaci učenika u nastavi'!V36</f>
        <v>0</v>
      </c>
      <c r="AZ35" s="42">
        <f>'Podaci učenika Popravni'!C36</f>
        <v>0</v>
      </c>
      <c r="BA35" s="42">
        <f>'Podaci učenika Popravni'!D36</f>
        <v>0</v>
      </c>
      <c r="BB35" s="42">
        <f>'Podaci učenika Popravni'!E36</f>
        <v>0</v>
      </c>
      <c r="BC35" s="42">
        <f>'Podaci učenika Popravni'!F36</f>
        <v>0</v>
      </c>
      <c r="BD35" s="42">
        <f>'Podaci učenika Popravni'!G36</f>
        <v>0</v>
      </c>
      <c r="BE35" s="42">
        <f>'Podaci učenika Popravni'!H36</f>
        <v>0</v>
      </c>
      <c r="BF35" s="42">
        <f>'Podaci učenika Popravni'!I36</f>
        <v>0</v>
      </c>
      <c r="BG35" s="42">
        <f>'Podaci učenika Popravni'!J36</f>
        <v>0</v>
      </c>
      <c r="BH35" s="42">
        <f>'Podaci učenika Popravni'!K36</f>
        <v>0</v>
      </c>
      <c r="BI35" s="42">
        <f>'Podaci učenika Popravni'!L36</f>
        <v>0</v>
      </c>
      <c r="BJ35" s="42">
        <f>'Podaci učenika Popravni'!M36</f>
        <v>0</v>
      </c>
      <c r="BK35" s="42">
        <f>'Podaci učenika Popravni'!N36</f>
        <v>0</v>
      </c>
      <c r="BL35" s="42">
        <f>'Podaci učenika Popravni'!O36</f>
        <v>0</v>
      </c>
      <c r="BM35" s="47">
        <f>'Podaci učenika Popravni'!P36</f>
        <v>0</v>
      </c>
      <c r="BN35" s="7" t="str">
        <f t="shared" si="5"/>
        <v>Dovoljan</v>
      </c>
      <c r="BO35" s="7" t="str">
        <f t="shared" si="6"/>
        <v>dovoljnim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Podaci odjeljenja</vt:lpstr>
      <vt:lpstr>Opšti podaci učenika</vt:lpstr>
      <vt:lpstr>Podaci učenika u nastavi</vt:lpstr>
      <vt:lpstr>Podaci učenika Popravni</vt:lpstr>
      <vt:lpstr>Podaci učenika Stručni</vt:lpstr>
      <vt:lpstr>Liste</vt:lpstr>
      <vt:lpstr>Ne.diraj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2022-05-24T10:51:38Z</dcterms:modified>
</cp:coreProperties>
</file>