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Z\Desktop\s1c vjezbe\"/>
    </mc:Choice>
  </mc:AlternateContent>
  <xr:revisionPtr revIDLastSave="0" documentId="8_{472CF4EC-5157-47EB-8987-F0DA415EAE36}" xr6:coauthVersionLast="46" xr6:coauthVersionMax="46" xr10:uidLastSave="{00000000-0000-0000-0000-000000000000}"/>
  <bookViews>
    <workbookView xWindow="-120" yWindow="-120" windowWidth="20730" windowHeight="11160" tabRatio="797" xr2:uid="{00000000-000D-0000-FFFF-FFFF00000000}"/>
  </bookViews>
  <sheets>
    <sheet name="1." sheetId="13" r:id="rId1"/>
    <sheet name="1. решење" sheetId="14" r:id="rId2"/>
    <sheet name="2." sheetId="15" r:id="rId3"/>
    <sheet name="2. решење" sheetId="16" r:id="rId4"/>
    <sheet name="3." sheetId="19" r:id="rId5"/>
    <sheet name="3. решење" sheetId="2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5" i="16"/>
  <c r="E22" i="16" s="1"/>
  <c r="D6" i="20"/>
  <c r="D7" i="20"/>
  <c r="D8" i="20"/>
  <c r="D9" i="20"/>
  <c r="D5" i="20"/>
  <c r="D6" i="14"/>
  <c r="D7" i="14"/>
  <c r="D8" i="14"/>
  <c r="D9" i="14"/>
  <c r="D10" i="14"/>
  <c r="D5" i="14"/>
  <c r="E31" i="16"/>
  <c r="E30" i="16"/>
  <c r="E29" i="16"/>
  <c r="D12" i="14" l="1"/>
</calcChain>
</file>

<file path=xl/sharedStrings.xml><?xml version="1.0" encoding="utf-8"?>
<sst xmlns="http://schemas.openxmlformats.org/spreadsheetml/2006/main" count="152" uniqueCount="81">
  <si>
    <t>Artikl</t>
  </si>
  <si>
    <t>Cena artikla</t>
  </si>
  <si>
    <t>Broj komada</t>
  </si>
  <si>
    <t>Račun</t>
  </si>
  <si>
    <t>Coca Cola 1,5l</t>
  </si>
  <si>
    <t>Aquafresh 100ml</t>
  </si>
  <si>
    <r>
      <t>SVEUKUPAN IZNOS ZA NAPLATU</t>
    </r>
    <r>
      <rPr>
        <sz val="10"/>
        <rFont val="Arial"/>
        <family val="2"/>
        <charset val="238"/>
      </rPr>
      <t>:</t>
    </r>
  </si>
  <si>
    <t>A&gt;50 i B&gt;50</t>
  </si>
  <si>
    <t>A&lt;50 ili B&lt;50</t>
  </si>
  <si>
    <t>Укупан износ за плаћање</t>
  </si>
  <si>
    <t>Цена нajскупљег aртикла</t>
  </si>
  <si>
    <t>Цена најјефтинијег артикла</t>
  </si>
  <si>
    <t>Набавка у ДИС-у</t>
  </si>
  <si>
    <t>Количина</t>
  </si>
  <si>
    <t>Укупно</t>
  </si>
  <si>
    <t>уље</t>
  </si>
  <si>
    <t>брашно</t>
  </si>
  <si>
    <t>млеко</t>
  </si>
  <si>
    <t>јогурт</t>
  </si>
  <si>
    <t>сир</t>
  </si>
  <si>
    <t>шунка</t>
  </si>
  <si>
    <t>месо</t>
  </si>
  <si>
    <t>шаргарепа</t>
  </si>
  <si>
    <t>сапун</t>
  </si>
  <si>
    <t>шампон</t>
  </si>
  <si>
    <t>марамице</t>
  </si>
  <si>
    <t>кафа</t>
  </si>
  <si>
    <t>шећер</t>
  </si>
  <si>
    <t>со</t>
  </si>
  <si>
    <t>пудинг</t>
  </si>
  <si>
    <t>l</t>
  </si>
  <si>
    <t>kg</t>
  </si>
  <si>
    <t>тост</t>
  </si>
  <si>
    <t>паковање</t>
  </si>
  <si>
    <t>комад</t>
  </si>
  <si>
    <t>100g</t>
  </si>
  <si>
    <t>Јединица мере</t>
  </si>
  <si>
    <t>Цена/ јединици мере</t>
  </si>
  <si>
    <t>Производ</t>
  </si>
  <si>
    <r>
      <t>На графикону поставите одговарајући наслов графикона (</t>
    </r>
    <r>
      <rPr>
        <b/>
        <sz val="10"/>
        <rFont val="Arial"/>
        <family val="2"/>
        <charset val="238"/>
      </rPr>
      <t>Набавка у ДИС-у</t>
    </r>
    <r>
      <rPr>
        <sz val="10"/>
        <rFont val="Arial"/>
        <family val="2"/>
        <charset val="238"/>
      </rPr>
      <t>),</t>
    </r>
  </si>
  <si>
    <r>
      <t xml:space="preserve">Креирати графикон типа </t>
    </r>
    <r>
      <rPr>
        <b/>
        <sz val="10"/>
        <rFont val="Arial"/>
        <family val="2"/>
        <charset val="238"/>
      </rPr>
      <t>2-D Column</t>
    </r>
    <r>
      <rPr>
        <sz val="10"/>
        <rFont val="Arial"/>
        <family val="2"/>
        <charset val="238"/>
      </rPr>
      <t xml:space="preserve"> на коме ће бити приказани колоне </t>
    </r>
    <r>
      <rPr>
        <b/>
        <sz val="10"/>
        <rFont val="Arial"/>
        <family val="2"/>
        <charset val="238"/>
      </rPr>
      <t>Производ</t>
    </r>
    <r>
      <rPr>
        <sz val="10"/>
        <rFont val="Arial"/>
        <family val="2"/>
        <charset val="238"/>
      </rPr>
      <t xml:space="preserve"> и </t>
    </r>
    <r>
      <rPr>
        <b/>
        <sz val="10"/>
        <rFont val="Arial"/>
        <family val="2"/>
        <charset val="238"/>
      </rPr>
      <t>Укупно.</t>
    </r>
  </si>
  <si>
    <r>
      <t xml:space="preserve">као и називе </t>
    </r>
    <r>
      <rPr>
        <b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 xml:space="preserve"> и </t>
    </r>
    <r>
      <rPr>
        <b/>
        <sz val="10"/>
        <rFont val="Arial"/>
        <family val="2"/>
        <charset val="238"/>
      </rPr>
      <t>y</t>
    </r>
    <r>
      <rPr>
        <sz val="10"/>
        <rFont val="Arial"/>
        <family val="2"/>
        <charset val="238"/>
      </rPr>
      <t xml:space="preserve"> осе (</t>
    </r>
    <r>
      <rPr>
        <b/>
        <sz val="10"/>
        <rFont val="Arial"/>
        <family val="2"/>
        <charset val="238"/>
      </rPr>
      <t xml:space="preserve">Производ </t>
    </r>
    <r>
      <rPr>
        <sz val="10"/>
        <rFont val="Arial"/>
        <family val="2"/>
        <charset val="238"/>
      </rPr>
      <t xml:space="preserve">и </t>
    </r>
    <r>
      <rPr>
        <b/>
        <sz val="10"/>
        <rFont val="Arial"/>
        <family val="2"/>
        <charset val="238"/>
      </rPr>
      <t>Износ у динарима</t>
    </r>
    <r>
      <rPr>
        <sz val="10"/>
        <rFont val="Arial"/>
        <family val="2"/>
        <charset val="238"/>
      </rPr>
      <t>).</t>
    </r>
  </si>
  <si>
    <t>Просечна цена aртикaлa</t>
  </si>
  <si>
    <t>1. задатак</t>
  </si>
  <si>
    <t>Sweet чоколадица</t>
  </si>
  <si>
    <t>Чипс 50g</t>
  </si>
  <si>
    <t>Кисела вода 1,5</t>
  </si>
  <si>
    <t>Хлеб</t>
  </si>
  <si>
    <t>Продавница</t>
  </si>
  <si>
    <r>
      <t xml:space="preserve">Креирати графикон типа </t>
    </r>
    <r>
      <rPr>
        <b/>
        <sz val="10"/>
        <rFont val="Arial"/>
        <family val="2"/>
        <charset val="238"/>
      </rPr>
      <t>Pie (пита)</t>
    </r>
    <r>
      <rPr>
        <sz val="10"/>
        <rFont val="Arial"/>
        <family val="2"/>
        <charset val="238"/>
      </rPr>
      <t xml:space="preserve"> на коме ће бити приказани колоне </t>
    </r>
    <r>
      <rPr>
        <b/>
        <sz val="10"/>
        <rFont val="Arial"/>
        <family val="2"/>
        <charset val="238"/>
      </rPr>
      <t>Артикал</t>
    </r>
    <r>
      <rPr>
        <sz val="10"/>
        <rFont val="Arial"/>
        <family val="2"/>
        <charset val="238"/>
      </rPr>
      <t xml:space="preserve"> и </t>
    </r>
    <r>
      <rPr>
        <b/>
        <sz val="10"/>
        <rFont val="Arial"/>
        <family val="2"/>
        <charset val="238"/>
      </rPr>
      <t>Рачун.</t>
    </r>
  </si>
  <si>
    <t>Артикал</t>
  </si>
  <si>
    <t>Цена артикла</t>
  </si>
  <si>
    <t>Број комада</t>
  </si>
  <si>
    <t>Рачун</t>
  </si>
  <si>
    <t xml:space="preserve">4. задатак:   </t>
  </si>
  <si>
    <t>Тестирање полазника</t>
  </si>
  <si>
    <t>Полазник је прошао ако на тесту А и тесту Б има више од 50%,</t>
  </si>
  <si>
    <t>а пао ако на тесту А или на тесту Б има мање од 50%.</t>
  </si>
  <si>
    <r>
      <t xml:space="preserve">Креирати </t>
    </r>
    <r>
      <rPr>
        <b/>
        <sz val="10"/>
        <rFont val="Arial"/>
        <family val="2"/>
        <charset val="238"/>
      </rPr>
      <t>3D Column</t>
    </r>
    <r>
      <rPr>
        <sz val="10"/>
        <rFont val="Arial"/>
        <family val="2"/>
        <charset val="238"/>
      </rPr>
      <t xml:space="preserve"> графикон који ће на </t>
    </r>
    <r>
      <rPr>
        <b/>
        <sz val="10"/>
        <rFont val="Arial"/>
        <family val="2"/>
        <charset val="238"/>
      </rPr>
      <t>x-оси</t>
    </r>
    <r>
      <rPr>
        <sz val="10"/>
        <rFont val="Arial"/>
        <family val="2"/>
        <charset val="238"/>
      </rPr>
      <t xml:space="preserve"> приказати тестове, а на </t>
    </r>
    <r>
      <rPr>
        <b/>
        <sz val="10"/>
        <rFont val="Arial"/>
        <family val="2"/>
        <charset val="238"/>
      </rPr>
      <t>y-оси</t>
    </r>
    <r>
      <rPr>
        <sz val="10"/>
        <rFont val="Arial"/>
        <family val="2"/>
        <charset val="238"/>
      </rPr>
      <t xml:space="preserve"> проценте.</t>
    </r>
  </si>
  <si>
    <r>
      <t xml:space="preserve">У колони </t>
    </r>
    <r>
      <rPr>
        <b/>
        <sz val="10"/>
        <rFont val="Arial"/>
        <family val="2"/>
        <charset val="238"/>
      </rPr>
      <t>Резултат</t>
    </r>
    <r>
      <rPr>
        <sz val="10"/>
        <rFont val="Arial"/>
        <family val="2"/>
        <charset val="238"/>
      </rPr>
      <t xml:space="preserve"> уписати </t>
    </r>
    <r>
      <rPr>
        <b/>
        <sz val="10"/>
        <rFont val="Arial"/>
        <family val="2"/>
        <charset val="238"/>
      </rPr>
      <t>ПАО</t>
    </r>
    <r>
      <rPr>
        <sz val="10"/>
        <rFont val="Arial"/>
        <family val="2"/>
        <charset val="238"/>
      </rPr>
      <t xml:space="preserve"> или </t>
    </r>
    <r>
      <rPr>
        <b/>
        <sz val="10"/>
        <rFont val="Arial"/>
        <family val="2"/>
        <charset val="238"/>
      </rPr>
      <t>ПРОПШАО</t>
    </r>
    <r>
      <rPr>
        <sz val="10"/>
        <rFont val="Arial"/>
        <family val="2"/>
        <charset val="238"/>
      </rPr>
      <t xml:space="preserve"> на основу следећих сазнања:</t>
    </r>
  </si>
  <si>
    <t>Користити комбинацију функција IF i AND</t>
  </si>
  <si>
    <t>ПАО</t>
  </si>
  <si>
    <t>ПРОШАО</t>
  </si>
  <si>
    <t>Тест A (%)</t>
  </si>
  <si>
    <t>Tест B (%)</t>
  </si>
  <si>
    <t>Полазник 1</t>
  </si>
  <si>
    <t>Полазник 2</t>
  </si>
  <si>
    <t>Полазник 3</t>
  </si>
  <si>
    <t>Полазник 4</t>
  </si>
  <si>
    <t>Полазник 5</t>
  </si>
  <si>
    <t>Tест A (%)</t>
  </si>
  <si>
    <t xml:space="preserve">2. задатак: </t>
  </si>
  <si>
    <t>4. задатак:</t>
  </si>
  <si>
    <t>Резултат</t>
  </si>
  <si>
    <r>
      <rPr>
        <b/>
        <sz val="10"/>
        <rFont val="Arial"/>
        <family val="2"/>
        <charset val="238"/>
      </rPr>
      <t>Набавка у ДИС-у</t>
    </r>
    <r>
      <rPr>
        <sz val="10"/>
        <rFont val="Arial"/>
        <family val="2"/>
        <charset val="238"/>
      </rPr>
      <t xml:space="preserve"> (израчунај празна поља)</t>
    </r>
  </si>
  <si>
    <r>
      <rPr>
        <b/>
        <sz val="10"/>
        <rFont val="Arial"/>
        <family val="2"/>
        <charset val="238"/>
      </rPr>
      <t>Продавница</t>
    </r>
    <r>
      <rPr>
        <sz val="10"/>
        <rFont val="Arial"/>
        <family val="2"/>
        <charset val="238"/>
      </rPr>
      <t xml:space="preserve"> (Израчунати празна поља)</t>
    </r>
  </si>
  <si>
    <r>
      <t xml:space="preserve">За изглед графикона погледајте радни лист </t>
    </r>
    <r>
      <rPr>
        <b/>
        <sz val="10"/>
        <rFont val="Arial"/>
        <family val="2"/>
        <charset val="238"/>
      </rPr>
      <t>1.решење</t>
    </r>
    <r>
      <rPr>
        <sz val="10"/>
        <rFont val="Arial"/>
        <family val="2"/>
        <charset val="238"/>
      </rPr>
      <t>.</t>
    </r>
  </si>
  <si>
    <r>
      <t xml:space="preserve">Ћeлиje у кoлoни </t>
    </r>
    <r>
      <rPr>
        <b/>
        <sz val="10"/>
        <rFont val="Arial"/>
        <family val="2"/>
        <charset val="238"/>
      </rPr>
      <t>Укупно</t>
    </r>
    <r>
      <rPr>
        <sz val="10"/>
        <rFont val="Arial"/>
        <family val="2"/>
      </rPr>
      <t xml:space="preserve"> фoрмaтирaти тaкo дa прикaзуjу валуту </t>
    </r>
    <r>
      <rPr>
        <b/>
        <sz val="10"/>
        <rFont val="Arial"/>
        <family val="2"/>
        <charset val="238"/>
      </rPr>
      <t>Din.</t>
    </r>
  </si>
  <si>
    <r>
      <t>За изглед графикона погледати радни лист 3</t>
    </r>
    <r>
      <rPr>
        <b/>
        <sz val="10"/>
        <rFont val="Arial"/>
        <family val="2"/>
        <charset val="238"/>
      </rPr>
      <t>. решење.</t>
    </r>
  </si>
  <si>
    <t>prosao</t>
  </si>
  <si>
    <t>pao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</si>
</sst>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.00\ &quot;Din.&quot;"/>
    <numFmt numFmtId="166" formatCode="_-* #,##0.00\ [$Din.-81A]_-;\-* #,##0.00\ [$Din.-81A]_-;_-* &quot;-&quot;??\ [$Din.-81A]_-;_-@_-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0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justify"/>
    </xf>
    <xf numFmtId="0" fontId="8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Border="1"/>
    <xf numFmtId="0" fontId="0" fillId="2" borderId="8" xfId="0" applyFill="1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  <xf numFmtId="0" fontId="0" fillId="2" borderId="2" xfId="0" applyFill="1" applyBorder="1"/>
    <xf numFmtId="0" fontId="1" fillId="0" borderId="0" xfId="0" applyFont="1"/>
    <xf numFmtId="0" fontId="1" fillId="0" borderId="0" xfId="0" applyFont="1" applyFill="1" applyBorder="1"/>
    <xf numFmtId="0" fontId="7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3" borderId="3" xfId="0" applyFill="1" applyBorder="1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5" fontId="0" fillId="0" borderId="1" xfId="0" applyNumberFormat="1" applyBorder="1" applyAlignment="1"/>
    <xf numFmtId="165" fontId="0" fillId="0" borderId="2" xfId="0" applyNumberFormat="1" applyBorder="1" applyAlignment="1"/>
    <xf numFmtId="165" fontId="0" fillId="0" borderId="2" xfId="0" applyNumberFormat="1" applyBorder="1"/>
    <xf numFmtId="165" fontId="0" fillId="0" borderId="6" xfId="0" applyNumberFormat="1" applyBorder="1"/>
    <xf numFmtId="165" fontId="0" fillId="3" borderId="8" xfId="0" applyNumberFormat="1" applyFill="1" applyBorder="1"/>
    <xf numFmtId="165" fontId="0" fillId="3" borderId="3" xfId="0" applyNumberFormat="1" applyFill="1" applyBorder="1"/>
    <xf numFmtId="0" fontId="1" fillId="0" borderId="7" xfId="0" applyFont="1" applyBorder="1"/>
    <xf numFmtId="0" fontId="1" fillId="0" borderId="4" xfId="0" applyFont="1" applyBorder="1"/>
    <xf numFmtId="0" fontId="8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6" xfId="0" applyNumberFormat="1" applyBorder="1"/>
    <xf numFmtId="0" fontId="0" fillId="2" borderId="13" xfId="0" applyFill="1" applyBorder="1"/>
    <xf numFmtId="0" fontId="1" fillId="0" borderId="0" xfId="0" applyFont="1" applyBorder="1"/>
    <xf numFmtId="0" fontId="1" fillId="0" borderId="2" xfId="0" applyFont="1" applyBorder="1"/>
    <xf numFmtId="9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 applyFill="1" applyBorder="1"/>
    <xf numFmtId="2" fontId="0" fillId="2" borderId="8" xfId="0" applyNumberFormat="1" applyFill="1" applyBorder="1"/>
    <xf numFmtId="2" fontId="0" fillId="2" borderId="13" xfId="0" applyNumberFormat="1" applyFill="1" applyBorder="1"/>
    <xf numFmtId="2" fontId="0" fillId="0" borderId="0" xfId="0" applyNumberFormat="1"/>
    <xf numFmtId="166" fontId="0" fillId="3" borderId="8" xfId="0" applyNumberFormat="1" applyFill="1" applyBorder="1"/>
    <xf numFmtId="166" fontId="0" fillId="3" borderId="3" xfId="0" applyNumberFormat="1" applyFill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2" borderId="2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'1. решење'!$D$4</c:f>
              <c:strCache>
                <c:ptCount val="1"/>
                <c:pt idx="0">
                  <c:v>Račun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'1. решење'!$A$5:$A$10</c:f>
              <c:strCache>
                <c:ptCount val="6"/>
                <c:pt idx="0">
                  <c:v>Sweet чоколадица</c:v>
                </c:pt>
                <c:pt idx="1">
                  <c:v>Чипс 50g</c:v>
                </c:pt>
                <c:pt idx="2">
                  <c:v>Кисела вода 1,5</c:v>
                </c:pt>
                <c:pt idx="3">
                  <c:v>Coca Cola 1,5l</c:v>
                </c:pt>
                <c:pt idx="4">
                  <c:v>Хлеб</c:v>
                </c:pt>
                <c:pt idx="5">
                  <c:v>Aquafresh 100ml</c:v>
                </c:pt>
              </c:strCache>
            </c:strRef>
          </c:cat>
          <c:val>
            <c:numRef>
              <c:f>'1. решење'!$D$5:$D$10</c:f>
              <c:numCache>
                <c:formatCode>0.00</c:formatCode>
                <c:ptCount val="6"/>
                <c:pt idx="0">
                  <c:v>57.18</c:v>
                </c:pt>
                <c:pt idx="1">
                  <c:v>133.5</c:v>
                </c:pt>
                <c:pt idx="2">
                  <c:v>53.9</c:v>
                </c:pt>
                <c:pt idx="3">
                  <c:v>79.989999999999995</c:v>
                </c:pt>
                <c:pt idx="4">
                  <c:v>100</c:v>
                </c:pt>
                <c:pt idx="5">
                  <c:v>229.12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7-438D-9D4E-14D9ADE2B8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Cyrl-CS"/>
              <a:t>Набавка</a:t>
            </a:r>
            <a:r>
              <a:rPr lang="sr-Cyrl-CS" baseline="0"/>
              <a:t> у ДИС-у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решење'!$E$4</c:f>
              <c:strCache>
                <c:ptCount val="1"/>
                <c:pt idx="0">
                  <c:v>Укупно</c:v>
                </c:pt>
              </c:strCache>
            </c:strRef>
          </c:tx>
          <c:invertIfNegative val="0"/>
          <c:cat>
            <c:strRef>
              <c:f>'2. решење'!$A$5:$A$20</c:f>
              <c:strCache>
                <c:ptCount val="16"/>
                <c:pt idx="0">
                  <c:v>уље</c:v>
                </c:pt>
                <c:pt idx="1">
                  <c:v>брашно</c:v>
                </c:pt>
                <c:pt idx="2">
                  <c:v>млеко</c:v>
                </c:pt>
                <c:pt idx="3">
                  <c:v>јогурт</c:v>
                </c:pt>
                <c:pt idx="4">
                  <c:v>сир</c:v>
                </c:pt>
                <c:pt idx="5">
                  <c:v>шунка</c:v>
                </c:pt>
                <c:pt idx="6">
                  <c:v>тост</c:v>
                </c:pt>
                <c:pt idx="7">
                  <c:v>месо</c:v>
                </c:pt>
                <c:pt idx="8">
                  <c:v>шаргарепа</c:v>
                </c:pt>
                <c:pt idx="9">
                  <c:v>сапун</c:v>
                </c:pt>
                <c:pt idx="10">
                  <c:v>шампон</c:v>
                </c:pt>
                <c:pt idx="11">
                  <c:v>марамице</c:v>
                </c:pt>
                <c:pt idx="12">
                  <c:v>кафа</c:v>
                </c:pt>
                <c:pt idx="13">
                  <c:v>шећер</c:v>
                </c:pt>
                <c:pt idx="14">
                  <c:v>со</c:v>
                </c:pt>
                <c:pt idx="15">
                  <c:v>пудинг</c:v>
                </c:pt>
              </c:strCache>
            </c:strRef>
          </c:cat>
          <c:val>
            <c:numRef>
              <c:f>'2. решење'!$E$5:$E$20</c:f>
              <c:numCache>
                <c:formatCode>_-* #,##0.00\ [$Din.-81A]_-;\-* #,##0.00\ [$Din.-81A]_-;_-* "-"??\ [$Din.-81A]_-;_-@_-</c:formatCode>
                <c:ptCount val="16"/>
                <c:pt idx="0">
                  <c:v>179</c:v>
                </c:pt>
                <c:pt idx="1">
                  <c:v>281.14999999999998</c:v>
                </c:pt>
                <c:pt idx="2">
                  <c:v>377.8</c:v>
                </c:pt>
                <c:pt idx="3">
                  <c:v>131.6</c:v>
                </c:pt>
                <c:pt idx="4">
                  <c:v>113.25</c:v>
                </c:pt>
                <c:pt idx="5">
                  <c:v>576.15</c:v>
                </c:pt>
                <c:pt idx="6">
                  <c:v>154</c:v>
                </c:pt>
                <c:pt idx="7">
                  <c:v>1275</c:v>
                </c:pt>
                <c:pt idx="8">
                  <c:v>35.25</c:v>
                </c:pt>
                <c:pt idx="9">
                  <c:v>150</c:v>
                </c:pt>
                <c:pt idx="10">
                  <c:v>250</c:v>
                </c:pt>
                <c:pt idx="11">
                  <c:v>90</c:v>
                </c:pt>
                <c:pt idx="12">
                  <c:v>176</c:v>
                </c:pt>
                <c:pt idx="13">
                  <c:v>90</c:v>
                </c:pt>
                <c:pt idx="14">
                  <c:v>468</c:v>
                </c:pt>
                <c:pt idx="15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9-48EB-BDE4-7AE36DE0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91680"/>
        <c:axId val="77593600"/>
      </c:barChart>
      <c:catAx>
        <c:axId val="7759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Cyrl-CS"/>
                  <a:t>Производ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77593600"/>
        <c:crosses val="autoZero"/>
        <c:auto val="1"/>
        <c:lblAlgn val="ctr"/>
        <c:lblOffset val="100"/>
        <c:noMultiLvlLbl val="0"/>
      </c:catAx>
      <c:valAx>
        <c:axId val="7759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r-Cyrl-CS"/>
                  <a:t>Износ</a:t>
                </a:r>
                <a:r>
                  <a:rPr lang="sr-Cyrl-CS" baseline="0"/>
                  <a:t> у динарима</a:t>
                </a:r>
                <a:endParaRPr lang="en-US"/>
              </a:p>
            </c:rich>
          </c:tx>
          <c:overlay val="0"/>
        </c:title>
        <c:numFmt formatCode="_-* #,##0.00\ [$Din.-81A]_-;\-* #,##0.00\ [$Din.-81A]_-;_-* &quot;-&quot;??\ [$Din.-81A]_-;_-@_-" sourceLinked="1"/>
        <c:majorTickMark val="out"/>
        <c:minorTickMark val="none"/>
        <c:tickLblPos val="nextTo"/>
        <c:crossAx val="7759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defRPr>
            </a:pPr>
            <a:r>
              <a:rPr lang="en-US" b="1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1">
                        <a:tint val="40000"/>
                        <a:satMod val="250000"/>
                      </a:schemeClr>
                    </a:gs>
                    <a:gs pos="9000">
                      <a:schemeClr val="accent1">
                        <a:tint val="52000"/>
                        <a:satMod val="300000"/>
                      </a:schemeClr>
                    </a:gs>
                    <a:gs pos="50000">
                      <a:schemeClr val="accent1">
                        <a:shade val="20000"/>
                        <a:satMod val="300000"/>
                      </a:schemeClr>
                    </a:gs>
                    <a:gs pos="79000">
                      <a:schemeClr val="accent1">
                        <a:tint val="52000"/>
                        <a:satMod val="300000"/>
                      </a:schemeClr>
                    </a:gs>
                    <a:gs pos="100000">
                      <a:schemeClr val="accent1">
                        <a:tint val="40000"/>
                        <a:satMod val="250000"/>
                      </a:schemeClr>
                    </a:gs>
                  </a:gsLst>
                  <a:lin ang="5400000"/>
                </a:gradFill>
                <a:effectLst/>
              </a:rPr>
              <a:t>Testiranje polaznika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gradFill>
          <a:gsLst>
            <a:gs pos="0">
              <a:schemeClr val="accent2">
                <a:lumMod val="60000"/>
                <a:lumOff val="4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2">
                <a:lumMod val="60000"/>
                <a:lumOff val="4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 решење'!$A$5</c:f>
              <c:strCache>
                <c:ptCount val="1"/>
                <c:pt idx="0">
                  <c:v>Полазник 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решење'!$B$4:$C$4</c:f>
              <c:strCache>
                <c:ptCount val="2"/>
                <c:pt idx="0">
                  <c:v>Тест A (%)</c:v>
                </c:pt>
                <c:pt idx="1">
                  <c:v>Tест B (%)</c:v>
                </c:pt>
              </c:strCache>
            </c:strRef>
          </c:cat>
          <c:val>
            <c:numRef>
              <c:f>'3. решење'!$B$5:$C$5</c:f>
              <c:numCache>
                <c:formatCode>0%</c:formatCode>
                <c:ptCount val="2"/>
                <c:pt idx="0">
                  <c:v>0.67</c:v>
                </c:pt>
                <c:pt idx="1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0-4D32-AE54-136D854770D7}"/>
            </c:ext>
          </c:extLst>
        </c:ser>
        <c:ser>
          <c:idx val="1"/>
          <c:order val="1"/>
          <c:tx>
            <c:strRef>
              <c:f>'3. решење'!$A$6</c:f>
              <c:strCache>
                <c:ptCount val="1"/>
                <c:pt idx="0">
                  <c:v>Полазник 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решење'!$B$4:$C$4</c:f>
              <c:strCache>
                <c:ptCount val="2"/>
                <c:pt idx="0">
                  <c:v>Тест A (%)</c:v>
                </c:pt>
                <c:pt idx="1">
                  <c:v>Tест B (%)</c:v>
                </c:pt>
              </c:strCache>
            </c:strRef>
          </c:cat>
          <c:val>
            <c:numRef>
              <c:f>'3. решење'!$B$6:$C$6</c:f>
              <c:numCache>
                <c:formatCode>0%</c:formatCode>
                <c:ptCount val="2"/>
                <c:pt idx="0">
                  <c:v>0.42</c:v>
                </c:pt>
                <c:pt idx="1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0-4D32-AE54-136D854770D7}"/>
            </c:ext>
          </c:extLst>
        </c:ser>
        <c:ser>
          <c:idx val="2"/>
          <c:order val="2"/>
          <c:tx>
            <c:strRef>
              <c:f>'3. решење'!$A$7</c:f>
              <c:strCache>
                <c:ptCount val="1"/>
                <c:pt idx="0">
                  <c:v>Полазник 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решење'!$B$4:$C$4</c:f>
              <c:strCache>
                <c:ptCount val="2"/>
                <c:pt idx="0">
                  <c:v>Тест A (%)</c:v>
                </c:pt>
                <c:pt idx="1">
                  <c:v>Tест B (%)</c:v>
                </c:pt>
              </c:strCache>
            </c:strRef>
          </c:cat>
          <c:val>
            <c:numRef>
              <c:f>'3. решење'!$B$7:$C$7</c:f>
              <c:numCache>
                <c:formatCode>0%</c:formatCode>
                <c:ptCount val="2"/>
                <c:pt idx="0">
                  <c:v>0.81</c:v>
                </c:pt>
                <c:pt idx="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0-4D32-AE54-136D854770D7}"/>
            </c:ext>
          </c:extLst>
        </c:ser>
        <c:ser>
          <c:idx val="3"/>
          <c:order val="3"/>
          <c:tx>
            <c:strRef>
              <c:f>'3. решење'!$A$8</c:f>
              <c:strCache>
                <c:ptCount val="1"/>
                <c:pt idx="0">
                  <c:v>Полазник 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решење'!$B$4:$C$4</c:f>
              <c:strCache>
                <c:ptCount val="2"/>
                <c:pt idx="0">
                  <c:v>Тест A (%)</c:v>
                </c:pt>
                <c:pt idx="1">
                  <c:v>Tест B (%)</c:v>
                </c:pt>
              </c:strCache>
            </c:strRef>
          </c:cat>
          <c:val>
            <c:numRef>
              <c:f>'3. решење'!$B$8:$C$8</c:f>
              <c:numCache>
                <c:formatCode>0%</c:formatCode>
                <c:ptCount val="2"/>
                <c:pt idx="0">
                  <c:v>0.18</c:v>
                </c:pt>
                <c:pt idx="1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0-4D32-AE54-136D854770D7}"/>
            </c:ext>
          </c:extLst>
        </c:ser>
        <c:ser>
          <c:idx val="4"/>
          <c:order val="4"/>
          <c:tx>
            <c:strRef>
              <c:f>'3. решење'!$A$9</c:f>
              <c:strCache>
                <c:ptCount val="1"/>
                <c:pt idx="0">
                  <c:v>Полазник 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решење'!$B$4:$C$4</c:f>
              <c:strCache>
                <c:ptCount val="2"/>
                <c:pt idx="0">
                  <c:v>Тест A (%)</c:v>
                </c:pt>
                <c:pt idx="1">
                  <c:v>Tест B (%)</c:v>
                </c:pt>
              </c:strCache>
            </c:strRef>
          </c:cat>
          <c:val>
            <c:numRef>
              <c:f>'3. решење'!$B$9:$C$9</c:f>
              <c:numCache>
                <c:formatCode>0%</c:formatCode>
                <c:ptCount val="2"/>
                <c:pt idx="0">
                  <c:v>0.51</c:v>
                </c:pt>
                <c:pt idx="1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90-4D32-AE54-136D854770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099968"/>
        <c:axId val="78101504"/>
        <c:axId val="0"/>
      </c:bar3DChart>
      <c:catAx>
        <c:axId val="7809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101504"/>
        <c:crosses val="autoZero"/>
        <c:auto val="1"/>
        <c:lblAlgn val="ctr"/>
        <c:lblOffset val="100"/>
        <c:noMultiLvlLbl val="0"/>
      </c:catAx>
      <c:valAx>
        <c:axId val="78101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809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2</xdr:row>
      <xdr:rowOff>152400</xdr:rowOff>
    </xdr:from>
    <xdr:to>
      <xdr:col>12</xdr:col>
      <xdr:colOff>209550</xdr:colOff>
      <xdr:row>18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3</xdr:row>
      <xdr:rowOff>0</xdr:rowOff>
    </xdr:from>
    <xdr:to>
      <xdr:col>14</xdr:col>
      <xdr:colOff>161925</xdr:colOff>
      <xdr:row>17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15</xdr:col>
      <xdr:colOff>9525</xdr:colOff>
      <xdr:row>19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tabSelected="1" workbookViewId="0">
      <selection activeCell="C19" sqref="C19"/>
    </sheetView>
  </sheetViews>
  <sheetFormatPr defaultRowHeight="12.75" x14ac:dyDescent="0.2"/>
  <cols>
    <col min="1" max="1" width="16.7109375" customWidth="1"/>
    <col min="2" max="2" width="9.140625" customWidth="1"/>
    <col min="4" max="4" width="11.7109375" customWidth="1"/>
    <col min="5" max="5" width="13.5703125" customWidth="1"/>
  </cols>
  <sheetData>
    <row r="2" spans="1:4" x14ac:dyDescent="0.2">
      <c r="A2" s="36" t="s">
        <v>43</v>
      </c>
      <c r="B2" s="18" t="s">
        <v>75</v>
      </c>
    </row>
    <row r="3" spans="1:4" x14ac:dyDescent="0.2">
      <c r="A3" s="36"/>
      <c r="B3" s="18"/>
    </row>
    <row r="4" spans="1:4" x14ac:dyDescent="0.2">
      <c r="A4" s="36"/>
      <c r="B4" s="18" t="s">
        <v>49</v>
      </c>
    </row>
    <row r="5" spans="1:4" x14ac:dyDescent="0.2">
      <c r="A5" s="36"/>
      <c r="B5" s="18" t="s">
        <v>76</v>
      </c>
    </row>
    <row r="6" spans="1:4" ht="13.5" thickBot="1" x14ac:dyDescent="0.25">
      <c r="A6" s="36"/>
      <c r="B6" s="18"/>
    </row>
    <row r="7" spans="1:4" ht="26.25" thickBot="1" x14ac:dyDescent="0.25">
      <c r="A7" s="37" t="s">
        <v>50</v>
      </c>
      <c r="B7" s="38" t="s">
        <v>51</v>
      </c>
      <c r="C7" s="38" t="s">
        <v>52</v>
      </c>
      <c r="D7" s="11" t="s">
        <v>53</v>
      </c>
    </row>
    <row r="8" spans="1:4" ht="13.5" thickTop="1" x14ac:dyDescent="0.2">
      <c r="A8" s="34" t="s">
        <v>44</v>
      </c>
      <c r="B8" s="2">
        <v>28.59</v>
      </c>
      <c r="C8" s="1">
        <v>2</v>
      </c>
      <c r="D8" s="13"/>
    </row>
    <row r="9" spans="1:4" x14ac:dyDescent="0.2">
      <c r="A9" s="35" t="s">
        <v>45</v>
      </c>
      <c r="B9" s="4">
        <v>44.5</v>
      </c>
      <c r="C9" s="3">
        <v>3</v>
      </c>
      <c r="D9" s="13"/>
    </row>
    <row r="10" spans="1:4" x14ac:dyDescent="0.2">
      <c r="A10" s="35" t="s">
        <v>46</v>
      </c>
      <c r="B10" s="4">
        <v>53.9</v>
      </c>
      <c r="C10" s="3">
        <v>1</v>
      </c>
      <c r="D10" s="13"/>
    </row>
    <row r="11" spans="1:4" x14ac:dyDescent="0.2">
      <c r="A11" s="14" t="s">
        <v>4</v>
      </c>
      <c r="B11" s="4">
        <v>79.989999999999995</v>
      </c>
      <c r="C11" s="3">
        <v>1</v>
      </c>
      <c r="D11" s="13"/>
    </row>
    <row r="12" spans="1:4" x14ac:dyDescent="0.2">
      <c r="A12" s="35" t="s">
        <v>47</v>
      </c>
      <c r="B12" s="4">
        <v>50</v>
      </c>
      <c r="C12" s="3">
        <v>2</v>
      </c>
      <c r="D12" s="13"/>
    </row>
    <row r="13" spans="1:4" ht="13.5" thickBot="1" x14ac:dyDescent="0.25">
      <c r="A13" s="21" t="s">
        <v>5</v>
      </c>
      <c r="B13" s="39">
        <v>114.56</v>
      </c>
      <c r="C13" s="22">
        <v>2</v>
      </c>
      <c r="D13" s="40"/>
    </row>
    <row r="14" spans="1:4" ht="13.5" thickBot="1" x14ac:dyDescent="0.25"/>
    <row r="15" spans="1:4" ht="13.5" thickBot="1" x14ac:dyDescent="0.25">
      <c r="A15" s="52" t="s">
        <v>6</v>
      </c>
      <c r="B15" s="53"/>
      <c r="C15" s="53"/>
      <c r="D15" s="23"/>
    </row>
    <row r="16" spans="1:4" x14ac:dyDescent="0.2">
      <c r="A16" s="7"/>
      <c r="B16" s="7"/>
      <c r="C16" s="7"/>
      <c r="D16" s="7"/>
    </row>
    <row r="17" spans="1:4" x14ac:dyDescent="0.2">
      <c r="A17" s="8"/>
      <c r="B17" s="19"/>
      <c r="C17" s="19"/>
      <c r="D17" s="7"/>
    </row>
    <row r="18" spans="1:4" x14ac:dyDescent="0.2">
      <c r="A18" s="8"/>
      <c r="B18" s="19"/>
      <c r="C18" s="19"/>
      <c r="D18" s="7"/>
    </row>
  </sheetData>
  <mergeCells count="1">
    <mergeCell ref="A15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2"/>
  <sheetViews>
    <sheetView workbookViewId="0">
      <selection activeCell="E13" sqref="E13"/>
    </sheetView>
  </sheetViews>
  <sheetFormatPr defaultRowHeight="12.75" x14ac:dyDescent="0.2"/>
  <cols>
    <col min="1" max="1" width="16.7109375" customWidth="1"/>
    <col min="4" max="4" width="10.85546875" customWidth="1"/>
    <col min="8" max="8" width="9.85546875" bestFit="1" customWidth="1"/>
  </cols>
  <sheetData>
    <row r="2" spans="1:4" x14ac:dyDescent="0.2">
      <c r="A2" s="36" t="s">
        <v>43</v>
      </c>
      <c r="B2" s="18" t="s">
        <v>48</v>
      </c>
    </row>
    <row r="3" spans="1:4" ht="13.5" thickBot="1" x14ac:dyDescent="0.25">
      <c r="A3" s="8"/>
    </row>
    <row r="4" spans="1:4" ht="26.25" thickBot="1" x14ac:dyDescent="0.25">
      <c r="A4" s="9" t="s">
        <v>0</v>
      </c>
      <c r="B4" s="10" t="s">
        <v>1</v>
      </c>
      <c r="C4" s="10" t="s">
        <v>2</v>
      </c>
      <c r="D4" s="11" t="s">
        <v>3</v>
      </c>
    </row>
    <row r="5" spans="1:4" ht="13.5" thickTop="1" x14ac:dyDescent="0.2">
      <c r="A5" s="34" t="s">
        <v>44</v>
      </c>
      <c r="B5" s="2">
        <v>28.59</v>
      </c>
      <c r="C5" s="1">
        <v>2</v>
      </c>
      <c r="D5" s="47">
        <f>B5*C5</f>
        <v>57.18</v>
      </c>
    </row>
    <row r="6" spans="1:4" x14ac:dyDescent="0.2">
      <c r="A6" s="35" t="s">
        <v>45</v>
      </c>
      <c r="B6" s="4">
        <v>44.5</v>
      </c>
      <c r="C6" s="3">
        <v>3</v>
      </c>
      <c r="D6" s="47">
        <f t="shared" ref="D6:D10" si="0">B6*C6</f>
        <v>133.5</v>
      </c>
    </row>
    <row r="7" spans="1:4" x14ac:dyDescent="0.2">
      <c r="A7" s="35" t="s">
        <v>46</v>
      </c>
      <c r="B7" s="4">
        <v>53.9</v>
      </c>
      <c r="C7" s="3">
        <v>1</v>
      </c>
      <c r="D7" s="47">
        <f t="shared" si="0"/>
        <v>53.9</v>
      </c>
    </row>
    <row r="8" spans="1:4" x14ac:dyDescent="0.2">
      <c r="A8" s="14" t="s">
        <v>4</v>
      </c>
      <c r="B8" s="4">
        <v>79.989999999999995</v>
      </c>
      <c r="C8" s="3">
        <v>1</v>
      </c>
      <c r="D8" s="47">
        <f t="shared" si="0"/>
        <v>79.989999999999995</v>
      </c>
    </row>
    <row r="9" spans="1:4" x14ac:dyDescent="0.2">
      <c r="A9" s="35" t="s">
        <v>47</v>
      </c>
      <c r="B9" s="4">
        <v>50</v>
      </c>
      <c r="C9" s="3">
        <v>2</v>
      </c>
      <c r="D9" s="47">
        <f t="shared" si="0"/>
        <v>100</v>
      </c>
    </row>
    <row r="10" spans="1:4" ht="13.5" thickBot="1" x14ac:dyDescent="0.25">
      <c r="A10" s="21" t="s">
        <v>5</v>
      </c>
      <c r="B10" s="39">
        <v>114.56</v>
      </c>
      <c r="C10" s="22">
        <v>2</v>
      </c>
      <c r="D10" s="48">
        <f t="shared" si="0"/>
        <v>229.12</v>
      </c>
    </row>
    <row r="11" spans="1:4" ht="13.5" thickBot="1" x14ac:dyDescent="0.25"/>
    <row r="12" spans="1:4" ht="13.5" thickBot="1" x14ac:dyDescent="0.25">
      <c r="A12" s="52" t="s">
        <v>6</v>
      </c>
      <c r="B12" s="53"/>
      <c r="C12" s="53"/>
      <c r="D12" s="23">
        <f>SUM(D5:D10)</f>
        <v>653.69000000000005</v>
      </c>
    </row>
  </sheetData>
  <sheetProtection password="C7AC" sheet="1" objects="1" scenarios="1" selectLockedCells="1" selectUnlockedCells="1"/>
  <mergeCells count="1">
    <mergeCell ref="A12: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3" workbookViewId="0">
      <selection activeCell="E10" sqref="E10:E25"/>
    </sheetView>
  </sheetViews>
  <sheetFormatPr defaultRowHeight="12.75" x14ac:dyDescent="0.2"/>
  <cols>
    <col min="1" max="1" width="11.5703125" customWidth="1"/>
    <col min="2" max="2" width="10.7109375" customWidth="1"/>
    <col min="3" max="3" width="10.5703125" customWidth="1"/>
    <col min="4" max="4" width="14.5703125" customWidth="1"/>
    <col min="5" max="5" width="14" customWidth="1"/>
    <col min="7" max="7" width="9.140625" customWidth="1"/>
  </cols>
  <sheetData>
    <row r="1" spans="1:5" x14ac:dyDescent="0.2">
      <c r="A1" s="6"/>
      <c r="B1" s="6"/>
      <c r="C1" s="6"/>
    </row>
    <row r="2" spans="1:5" x14ac:dyDescent="0.2">
      <c r="A2" s="20" t="s">
        <v>71</v>
      </c>
      <c r="B2" s="18" t="s">
        <v>74</v>
      </c>
    </row>
    <row r="3" spans="1:5" x14ac:dyDescent="0.2">
      <c r="A3" s="20"/>
      <c r="B3" s="18" t="s">
        <v>77</v>
      </c>
    </row>
    <row r="4" spans="1:5" x14ac:dyDescent="0.2">
      <c r="A4" s="20"/>
      <c r="B4" s="18"/>
    </row>
    <row r="5" spans="1:5" x14ac:dyDescent="0.2">
      <c r="A5" s="20"/>
      <c r="B5" s="18" t="s">
        <v>40</v>
      </c>
    </row>
    <row r="6" spans="1:5" x14ac:dyDescent="0.2">
      <c r="A6" s="20"/>
      <c r="B6" s="18" t="s">
        <v>39</v>
      </c>
    </row>
    <row r="7" spans="1:5" x14ac:dyDescent="0.2">
      <c r="A7" s="20"/>
      <c r="B7" s="18" t="s">
        <v>41</v>
      </c>
    </row>
    <row r="8" spans="1:5" ht="13.5" thickBot="1" x14ac:dyDescent="0.25"/>
    <row r="9" spans="1:5" ht="39" thickBot="1" x14ac:dyDescent="0.25">
      <c r="A9" s="24" t="s">
        <v>38</v>
      </c>
      <c r="B9" s="25" t="s">
        <v>36</v>
      </c>
      <c r="C9" s="26" t="s">
        <v>13</v>
      </c>
      <c r="D9" s="25" t="s">
        <v>37</v>
      </c>
      <c r="E9" s="27" t="s">
        <v>14</v>
      </c>
    </row>
    <row r="10" spans="1:5" x14ac:dyDescent="0.2">
      <c r="A10" s="12" t="s">
        <v>15</v>
      </c>
      <c r="B10" s="1" t="s">
        <v>30</v>
      </c>
      <c r="C10" s="1">
        <v>2</v>
      </c>
      <c r="D10" s="28">
        <v>89.5</v>
      </c>
      <c r="E10" s="32"/>
    </row>
    <row r="11" spans="1:5" x14ac:dyDescent="0.2">
      <c r="A11" s="14" t="s">
        <v>16</v>
      </c>
      <c r="B11" s="3" t="s">
        <v>31</v>
      </c>
      <c r="C11" s="3">
        <v>5</v>
      </c>
      <c r="D11" s="29">
        <v>56.23</v>
      </c>
      <c r="E11" s="32"/>
    </row>
    <row r="12" spans="1:5" x14ac:dyDescent="0.2">
      <c r="A12" s="14" t="s">
        <v>17</v>
      </c>
      <c r="B12" s="3" t="s">
        <v>30</v>
      </c>
      <c r="C12" s="3">
        <v>5</v>
      </c>
      <c r="D12" s="30">
        <v>75.56</v>
      </c>
      <c r="E12" s="32"/>
    </row>
    <row r="13" spans="1:5" x14ac:dyDescent="0.2">
      <c r="A13" s="14" t="s">
        <v>18</v>
      </c>
      <c r="B13" s="3" t="s">
        <v>30</v>
      </c>
      <c r="C13" s="3">
        <v>2</v>
      </c>
      <c r="D13" s="30">
        <v>65.8</v>
      </c>
      <c r="E13" s="32"/>
    </row>
    <row r="14" spans="1:5" x14ac:dyDescent="0.2">
      <c r="A14" s="14" t="s">
        <v>19</v>
      </c>
      <c r="B14" s="3" t="s">
        <v>31</v>
      </c>
      <c r="C14" s="3">
        <v>0.5</v>
      </c>
      <c r="D14" s="30">
        <v>226.5</v>
      </c>
      <c r="E14" s="32"/>
    </row>
    <row r="15" spans="1:5" x14ac:dyDescent="0.2">
      <c r="A15" s="14" t="s">
        <v>20</v>
      </c>
      <c r="B15" s="3" t="s">
        <v>31</v>
      </c>
      <c r="C15" s="3">
        <v>0.5</v>
      </c>
      <c r="D15" s="30">
        <v>1152.3</v>
      </c>
      <c r="E15" s="32"/>
    </row>
    <row r="16" spans="1:5" x14ac:dyDescent="0.2">
      <c r="A16" s="14" t="s">
        <v>32</v>
      </c>
      <c r="B16" s="3" t="s">
        <v>33</v>
      </c>
      <c r="C16" s="3">
        <v>2</v>
      </c>
      <c r="D16" s="30">
        <v>77</v>
      </c>
      <c r="E16" s="32"/>
    </row>
    <row r="17" spans="1:5" x14ac:dyDescent="0.2">
      <c r="A17" s="14" t="s">
        <v>21</v>
      </c>
      <c r="B17" s="3" t="s">
        <v>31</v>
      </c>
      <c r="C17" s="3">
        <v>3</v>
      </c>
      <c r="D17" s="30">
        <v>425</v>
      </c>
      <c r="E17" s="32"/>
    </row>
    <row r="18" spans="1:5" x14ac:dyDescent="0.2">
      <c r="A18" s="14" t="s">
        <v>22</v>
      </c>
      <c r="B18" s="3" t="s">
        <v>31</v>
      </c>
      <c r="C18" s="3">
        <v>0.5</v>
      </c>
      <c r="D18" s="30">
        <v>70.5</v>
      </c>
      <c r="E18" s="32"/>
    </row>
    <row r="19" spans="1:5" x14ac:dyDescent="0.2">
      <c r="A19" s="14" t="s">
        <v>23</v>
      </c>
      <c r="B19" s="3" t="s">
        <v>34</v>
      </c>
      <c r="C19" s="3">
        <v>3</v>
      </c>
      <c r="D19" s="30">
        <v>50</v>
      </c>
      <c r="E19" s="32"/>
    </row>
    <row r="20" spans="1:5" x14ac:dyDescent="0.2">
      <c r="A20" s="14" t="s">
        <v>24</v>
      </c>
      <c r="B20" s="3" t="s">
        <v>34</v>
      </c>
      <c r="C20" s="3">
        <v>1</v>
      </c>
      <c r="D20" s="30">
        <v>250</v>
      </c>
      <c r="E20" s="32"/>
    </row>
    <row r="21" spans="1:5" x14ac:dyDescent="0.2">
      <c r="A21" s="14" t="s">
        <v>25</v>
      </c>
      <c r="B21" s="3" t="s">
        <v>33</v>
      </c>
      <c r="C21" s="3">
        <v>10</v>
      </c>
      <c r="D21" s="30">
        <v>9</v>
      </c>
      <c r="E21" s="32"/>
    </row>
    <row r="22" spans="1:5" x14ac:dyDescent="0.2">
      <c r="A22" s="14" t="s">
        <v>26</v>
      </c>
      <c r="B22" s="3" t="s">
        <v>35</v>
      </c>
      <c r="C22" s="3">
        <v>2</v>
      </c>
      <c r="D22" s="30">
        <v>88</v>
      </c>
      <c r="E22" s="32"/>
    </row>
    <row r="23" spans="1:5" x14ac:dyDescent="0.2">
      <c r="A23" s="14" t="s">
        <v>27</v>
      </c>
      <c r="B23" s="3" t="s">
        <v>31</v>
      </c>
      <c r="C23" s="3">
        <v>2</v>
      </c>
      <c r="D23" s="30">
        <v>45</v>
      </c>
      <c r="E23" s="32"/>
    </row>
    <row r="24" spans="1:5" x14ac:dyDescent="0.2">
      <c r="A24" s="14" t="s">
        <v>28</v>
      </c>
      <c r="B24" s="3" t="s">
        <v>30</v>
      </c>
      <c r="C24" s="3">
        <v>3</v>
      </c>
      <c r="D24" s="30">
        <v>156</v>
      </c>
      <c r="E24" s="32"/>
    </row>
    <row r="25" spans="1:5" ht="13.5" thickBot="1" x14ac:dyDescent="0.25">
      <c r="A25" s="21" t="s">
        <v>29</v>
      </c>
      <c r="B25" s="22" t="s">
        <v>34</v>
      </c>
      <c r="C25" s="22">
        <v>5</v>
      </c>
      <c r="D25" s="31">
        <v>50</v>
      </c>
      <c r="E25" s="32"/>
    </row>
    <row r="26" spans="1:5" ht="13.5" thickBot="1" x14ac:dyDescent="0.25"/>
    <row r="27" spans="1:5" ht="13.5" thickBot="1" x14ac:dyDescent="0.25">
      <c r="C27" s="54" t="s">
        <v>9</v>
      </c>
      <c r="D27" s="54"/>
      <c r="E27" s="23"/>
    </row>
    <row r="28" spans="1:5" ht="13.5" thickBot="1" x14ac:dyDescent="0.25">
      <c r="C28" s="54" t="s">
        <v>10</v>
      </c>
      <c r="D28" s="55"/>
      <c r="E28" s="23"/>
    </row>
    <row r="29" spans="1:5" ht="13.5" thickBot="1" x14ac:dyDescent="0.25">
      <c r="B29" s="54" t="s">
        <v>11</v>
      </c>
      <c r="C29" s="54"/>
      <c r="D29" s="55"/>
      <c r="E29" s="23"/>
    </row>
    <row r="30" spans="1:5" ht="13.5" thickBot="1" x14ac:dyDescent="0.25">
      <c r="C30" s="56" t="s">
        <v>42</v>
      </c>
      <c r="D30" s="55"/>
      <c r="E30" s="23"/>
    </row>
  </sheetData>
  <mergeCells count="4">
    <mergeCell ref="C27:D27"/>
    <mergeCell ref="C28:D28"/>
    <mergeCell ref="B29:D29"/>
    <mergeCell ref="C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G23" sqref="G23"/>
    </sheetView>
  </sheetViews>
  <sheetFormatPr defaultRowHeight="12.75" x14ac:dyDescent="0.2"/>
  <cols>
    <col min="1" max="1" width="12.42578125" customWidth="1"/>
    <col min="2" max="2" width="11" customWidth="1"/>
    <col min="3" max="3" width="10.7109375" customWidth="1"/>
    <col min="4" max="4" width="14.7109375" customWidth="1"/>
    <col min="5" max="5" width="14.85546875" customWidth="1"/>
  </cols>
  <sheetData>
    <row r="1" spans="1:5" x14ac:dyDescent="0.2">
      <c r="A1" s="6"/>
      <c r="B1" s="6"/>
      <c r="C1" s="6"/>
    </row>
    <row r="2" spans="1:5" x14ac:dyDescent="0.2">
      <c r="A2" s="20" t="s">
        <v>71</v>
      </c>
      <c r="B2" s="18" t="s">
        <v>12</v>
      </c>
    </row>
    <row r="3" spans="1:5" ht="13.5" thickBot="1" x14ac:dyDescent="0.25">
      <c r="A3" s="20"/>
      <c r="B3" s="18"/>
    </row>
    <row r="4" spans="1:5" ht="39" thickBot="1" x14ac:dyDescent="0.25">
      <c r="A4" s="24" t="s">
        <v>38</v>
      </c>
      <c r="B4" s="25" t="s">
        <v>36</v>
      </c>
      <c r="C4" s="26" t="s">
        <v>13</v>
      </c>
      <c r="D4" s="25" t="s">
        <v>37</v>
      </c>
      <c r="E4" s="27" t="s">
        <v>14</v>
      </c>
    </row>
    <row r="5" spans="1:5" x14ac:dyDescent="0.2">
      <c r="A5" s="12" t="s">
        <v>15</v>
      </c>
      <c r="B5" s="1" t="s">
        <v>30</v>
      </c>
      <c r="C5" s="1">
        <v>2</v>
      </c>
      <c r="D5" s="28">
        <v>89.5</v>
      </c>
      <c r="E5" s="50">
        <f>C5*D5</f>
        <v>179</v>
      </c>
    </row>
    <row r="6" spans="1:5" x14ac:dyDescent="0.2">
      <c r="A6" s="14" t="s">
        <v>16</v>
      </c>
      <c r="B6" s="3" t="s">
        <v>31</v>
      </c>
      <c r="C6" s="3">
        <v>5</v>
      </c>
      <c r="D6" s="29">
        <v>56.23</v>
      </c>
      <c r="E6" s="50">
        <f t="shared" ref="E6:E20" si="0">C6*D6</f>
        <v>281.14999999999998</v>
      </c>
    </row>
    <row r="7" spans="1:5" x14ac:dyDescent="0.2">
      <c r="A7" s="14" t="s">
        <v>17</v>
      </c>
      <c r="B7" s="3" t="s">
        <v>30</v>
      </c>
      <c r="C7" s="3">
        <v>5</v>
      </c>
      <c r="D7" s="30">
        <v>75.56</v>
      </c>
      <c r="E7" s="50">
        <f t="shared" si="0"/>
        <v>377.8</v>
      </c>
    </row>
    <row r="8" spans="1:5" x14ac:dyDescent="0.2">
      <c r="A8" s="14" t="s">
        <v>18</v>
      </c>
      <c r="B8" s="3" t="s">
        <v>30</v>
      </c>
      <c r="C8" s="3">
        <v>2</v>
      </c>
      <c r="D8" s="30">
        <v>65.8</v>
      </c>
      <c r="E8" s="50">
        <f t="shared" si="0"/>
        <v>131.6</v>
      </c>
    </row>
    <row r="9" spans="1:5" x14ac:dyDescent="0.2">
      <c r="A9" s="14" t="s">
        <v>19</v>
      </c>
      <c r="B9" s="3" t="s">
        <v>31</v>
      </c>
      <c r="C9" s="3">
        <v>0.5</v>
      </c>
      <c r="D9" s="30">
        <v>226.5</v>
      </c>
      <c r="E9" s="50">
        <f t="shared" si="0"/>
        <v>113.25</v>
      </c>
    </row>
    <row r="10" spans="1:5" x14ac:dyDescent="0.2">
      <c r="A10" s="14" t="s">
        <v>20</v>
      </c>
      <c r="B10" s="3" t="s">
        <v>31</v>
      </c>
      <c r="C10" s="3">
        <v>0.5</v>
      </c>
      <c r="D10" s="30">
        <v>1152.3</v>
      </c>
      <c r="E10" s="50">
        <f t="shared" si="0"/>
        <v>576.15</v>
      </c>
    </row>
    <row r="11" spans="1:5" x14ac:dyDescent="0.2">
      <c r="A11" s="14" t="s">
        <v>32</v>
      </c>
      <c r="B11" s="3" t="s">
        <v>33</v>
      </c>
      <c r="C11" s="3">
        <v>2</v>
      </c>
      <c r="D11" s="30">
        <v>77</v>
      </c>
      <c r="E11" s="50">
        <f t="shared" si="0"/>
        <v>154</v>
      </c>
    </row>
    <row r="12" spans="1:5" x14ac:dyDescent="0.2">
      <c r="A12" s="14" t="s">
        <v>21</v>
      </c>
      <c r="B12" s="3" t="s">
        <v>31</v>
      </c>
      <c r="C12" s="3">
        <v>3</v>
      </c>
      <c r="D12" s="30">
        <v>425</v>
      </c>
      <c r="E12" s="50">
        <f t="shared" si="0"/>
        <v>1275</v>
      </c>
    </row>
    <row r="13" spans="1:5" x14ac:dyDescent="0.2">
      <c r="A13" s="14" t="s">
        <v>22</v>
      </c>
      <c r="B13" s="3" t="s">
        <v>31</v>
      </c>
      <c r="C13" s="3">
        <v>0.5</v>
      </c>
      <c r="D13" s="30">
        <v>70.5</v>
      </c>
      <c r="E13" s="50">
        <f t="shared" si="0"/>
        <v>35.25</v>
      </c>
    </row>
    <row r="14" spans="1:5" x14ac:dyDescent="0.2">
      <c r="A14" s="14" t="s">
        <v>23</v>
      </c>
      <c r="B14" s="3" t="s">
        <v>34</v>
      </c>
      <c r="C14" s="3">
        <v>3</v>
      </c>
      <c r="D14" s="30">
        <v>50</v>
      </c>
      <c r="E14" s="50">
        <f t="shared" si="0"/>
        <v>150</v>
      </c>
    </row>
    <row r="15" spans="1:5" x14ac:dyDescent="0.2">
      <c r="A15" s="14" t="s">
        <v>24</v>
      </c>
      <c r="B15" s="3" t="s">
        <v>34</v>
      </c>
      <c r="C15" s="3">
        <v>1</v>
      </c>
      <c r="D15" s="30">
        <v>250</v>
      </c>
      <c r="E15" s="50">
        <f t="shared" si="0"/>
        <v>250</v>
      </c>
    </row>
    <row r="16" spans="1:5" x14ac:dyDescent="0.2">
      <c r="A16" s="14" t="s">
        <v>25</v>
      </c>
      <c r="B16" s="3" t="s">
        <v>33</v>
      </c>
      <c r="C16" s="3">
        <v>10</v>
      </c>
      <c r="D16" s="30">
        <v>9</v>
      </c>
      <c r="E16" s="50">
        <f t="shared" si="0"/>
        <v>90</v>
      </c>
    </row>
    <row r="17" spans="1:5" x14ac:dyDescent="0.2">
      <c r="A17" s="14" t="s">
        <v>26</v>
      </c>
      <c r="B17" s="3" t="s">
        <v>35</v>
      </c>
      <c r="C17" s="3">
        <v>2</v>
      </c>
      <c r="D17" s="30">
        <v>88</v>
      </c>
      <c r="E17" s="50">
        <f t="shared" si="0"/>
        <v>176</v>
      </c>
    </row>
    <row r="18" spans="1:5" x14ac:dyDescent="0.2">
      <c r="A18" s="14" t="s">
        <v>27</v>
      </c>
      <c r="B18" s="3" t="s">
        <v>31</v>
      </c>
      <c r="C18" s="3">
        <v>2</v>
      </c>
      <c r="D18" s="30">
        <v>45</v>
      </c>
      <c r="E18" s="50">
        <f t="shared" si="0"/>
        <v>90</v>
      </c>
    </row>
    <row r="19" spans="1:5" x14ac:dyDescent="0.2">
      <c r="A19" s="14" t="s">
        <v>28</v>
      </c>
      <c r="B19" s="3" t="s">
        <v>30</v>
      </c>
      <c r="C19" s="3">
        <v>3</v>
      </c>
      <c r="D19" s="30">
        <v>156</v>
      </c>
      <c r="E19" s="50">
        <f t="shared" si="0"/>
        <v>468</v>
      </c>
    </row>
    <row r="20" spans="1:5" ht="13.5" thickBot="1" x14ac:dyDescent="0.25">
      <c r="A20" s="21" t="s">
        <v>29</v>
      </c>
      <c r="B20" s="22" t="s">
        <v>34</v>
      </c>
      <c r="C20" s="22">
        <v>5</v>
      </c>
      <c r="D20" s="31">
        <v>50</v>
      </c>
      <c r="E20" s="50">
        <f t="shared" si="0"/>
        <v>250</v>
      </c>
    </row>
    <row r="21" spans="1:5" ht="13.5" thickBot="1" x14ac:dyDescent="0.25">
      <c r="E21" s="49"/>
    </row>
    <row r="22" spans="1:5" ht="13.5" thickBot="1" x14ac:dyDescent="0.25">
      <c r="C22" s="54" t="s">
        <v>9</v>
      </c>
      <c r="D22" s="54"/>
      <c r="E22" s="51">
        <f>SUM(E5:E21)</f>
        <v>4597.2000000000007</v>
      </c>
    </row>
    <row r="28" spans="1:5" ht="13.5" thickBot="1" x14ac:dyDescent="0.25"/>
    <row r="29" spans="1:5" ht="13.5" thickBot="1" x14ac:dyDescent="0.25">
      <c r="C29" s="54" t="s">
        <v>10</v>
      </c>
      <c r="D29" s="55"/>
      <c r="E29" s="33">
        <f>MAX(D5:D20)</f>
        <v>1152.3</v>
      </c>
    </row>
    <row r="30" spans="1:5" ht="13.5" thickBot="1" x14ac:dyDescent="0.25">
      <c r="B30" s="54" t="s">
        <v>11</v>
      </c>
      <c r="C30" s="54"/>
      <c r="D30" s="55"/>
      <c r="E30" s="33">
        <f>MIN(D5:D20)</f>
        <v>9</v>
      </c>
    </row>
    <row r="31" spans="1:5" ht="13.5" thickBot="1" x14ac:dyDescent="0.25">
      <c r="B31" s="56" t="s">
        <v>42</v>
      </c>
      <c r="C31" s="56"/>
      <c r="D31" s="57"/>
      <c r="E31" s="33">
        <f>AVERAGE(D5:D20)</f>
        <v>180.39937499999999</v>
      </c>
    </row>
  </sheetData>
  <sheetProtection password="C7AC" sheet="1" objects="1" scenarios="1" selectLockedCells="1" selectUnlockedCells="1"/>
  <mergeCells count="4">
    <mergeCell ref="C22:D22"/>
    <mergeCell ref="C29:D29"/>
    <mergeCell ref="B30:D30"/>
    <mergeCell ref="B31:D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5"/>
  <sheetViews>
    <sheetView workbookViewId="0">
      <selection activeCell="A10" sqref="A10:C14"/>
    </sheetView>
  </sheetViews>
  <sheetFormatPr defaultRowHeight="12.75" x14ac:dyDescent="0.2"/>
  <cols>
    <col min="1" max="1" width="11.85546875" customWidth="1"/>
    <col min="2" max="2" width="10.85546875" customWidth="1"/>
    <col min="3" max="3" width="10.28515625" customWidth="1"/>
    <col min="4" max="4" width="9.85546875" customWidth="1"/>
  </cols>
  <sheetData>
    <row r="2" spans="1:7" x14ac:dyDescent="0.2">
      <c r="A2" s="45" t="s">
        <v>72</v>
      </c>
      <c r="B2" s="46" t="s">
        <v>55</v>
      </c>
      <c r="C2" s="16"/>
      <c r="D2" s="16"/>
      <c r="E2" s="16"/>
      <c r="F2" s="16"/>
    </row>
    <row r="3" spans="1:7" x14ac:dyDescent="0.2">
      <c r="A3" s="5"/>
      <c r="B3" s="18" t="s">
        <v>59</v>
      </c>
      <c r="C3" s="16"/>
      <c r="D3" s="16"/>
      <c r="E3" s="16"/>
      <c r="F3" s="16"/>
    </row>
    <row r="4" spans="1:7" x14ac:dyDescent="0.2">
      <c r="A4" s="5"/>
      <c r="B4" s="18" t="s">
        <v>56</v>
      </c>
      <c r="C4" s="16"/>
      <c r="D4" s="16"/>
      <c r="E4" s="16"/>
      <c r="F4" s="16"/>
    </row>
    <row r="5" spans="1:7" x14ac:dyDescent="0.2">
      <c r="A5" s="5"/>
      <c r="B5" s="18" t="s">
        <v>57</v>
      </c>
      <c r="C5" s="16"/>
      <c r="D5" s="16"/>
      <c r="E5" s="16"/>
      <c r="F5" s="16"/>
    </row>
    <row r="6" spans="1:7" x14ac:dyDescent="0.2">
      <c r="A6" s="5"/>
      <c r="C6" s="16"/>
      <c r="D6" s="16"/>
      <c r="E6" s="16"/>
      <c r="F6" s="16"/>
    </row>
    <row r="7" spans="1:7" x14ac:dyDescent="0.2">
      <c r="A7" s="5"/>
      <c r="B7" s="18" t="s">
        <v>58</v>
      </c>
      <c r="C7" s="16"/>
      <c r="D7" s="16"/>
      <c r="E7" s="16"/>
      <c r="F7" s="16"/>
    </row>
    <row r="8" spans="1:7" x14ac:dyDescent="0.2">
      <c r="A8" s="5"/>
      <c r="B8" s="18" t="s">
        <v>78</v>
      </c>
      <c r="C8" s="16"/>
      <c r="D8" s="16"/>
      <c r="E8" s="16"/>
      <c r="F8" s="16"/>
    </row>
    <row r="9" spans="1:7" x14ac:dyDescent="0.2">
      <c r="A9" s="5"/>
      <c r="B9" s="18"/>
      <c r="C9" s="16"/>
      <c r="D9" s="16"/>
      <c r="E9" s="16"/>
      <c r="F9" s="16"/>
    </row>
    <row r="10" spans="1:7" x14ac:dyDescent="0.2">
      <c r="A10" s="3"/>
      <c r="B10" s="44" t="s">
        <v>70</v>
      </c>
      <c r="C10" s="44" t="s">
        <v>64</v>
      </c>
      <c r="D10" s="44" t="s">
        <v>73</v>
      </c>
      <c r="E10" s="58"/>
      <c r="F10" s="59"/>
    </row>
    <row r="11" spans="1:7" x14ac:dyDescent="0.2">
      <c r="A11" s="42" t="s">
        <v>65</v>
      </c>
      <c r="B11" s="43">
        <v>0.67</v>
      </c>
      <c r="C11" s="43">
        <v>0.99</v>
      </c>
      <c r="D11" s="60" t="s">
        <v>79</v>
      </c>
      <c r="F11" s="18" t="s">
        <v>60</v>
      </c>
    </row>
    <row r="12" spans="1:7" x14ac:dyDescent="0.2">
      <c r="A12" s="42" t="s">
        <v>66</v>
      </c>
      <c r="B12" s="43">
        <v>0.42</v>
      </c>
      <c r="C12" s="43">
        <v>0.67</v>
      </c>
      <c r="D12" s="60" t="s">
        <v>80</v>
      </c>
    </row>
    <row r="13" spans="1:7" x14ac:dyDescent="0.2">
      <c r="A13" s="42" t="s">
        <v>67</v>
      </c>
      <c r="B13" s="43">
        <v>0.81</v>
      </c>
      <c r="C13" s="43">
        <v>0.54</v>
      </c>
      <c r="D13" s="60" t="s">
        <v>80</v>
      </c>
      <c r="E13" s="15"/>
      <c r="F13" s="41" t="s">
        <v>62</v>
      </c>
      <c r="G13" t="s">
        <v>7</v>
      </c>
    </row>
    <row r="14" spans="1:7" x14ac:dyDescent="0.2">
      <c r="A14" s="42" t="s">
        <v>68</v>
      </c>
      <c r="B14" s="43">
        <v>0.18</v>
      </c>
      <c r="C14" s="43">
        <v>0.44</v>
      </c>
      <c r="D14" s="60" t="s">
        <v>80</v>
      </c>
      <c r="E14" s="15"/>
      <c r="F14" s="41" t="s">
        <v>61</v>
      </c>
      <c r="G14" t="s">
        <v>8</v>
      </c>
    </row>
    <row r="15" spans="1:7" x14ac:dyDescent="0.2">
      <c r="A15" s="42" t="s">
        <v>69</v>
      </c>
      <c r="B15" s="43">
        <v>0.51</v>
      </c>
      <c r="C15" s="43">
        <v>0.51</v>
      </c>
      <c r="D15" s="17"/>
      <c r="E15" s="15"/>
    </row>
  </sheetData>
  <mergeCells count="1">
    <mergeCell ref="E10:F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workbookViewId="0">
      <selection activeCell="B2" sqref="B2"/>
    </sheetView>
  </sheetViews>
  <sheetFormatPr defaultRowHeight="12.75" x14ac:dyDescent="0.2"/>
  <cols>
    <col min="1" max="1" width="13.28515625" customWidth="1"/>
    <col min="2" max="2" width="10.42578125" bestFit="1" customWidth="1"/>
    <col min="3" max="3" width="12.5703125" customWidth="1"/>
    <col min="4" max="4" width="11.28515625" customWidth="1"/>
    <col min="5" max="5" width="10.42578125" bestFit="1" customWidth="1"/>
  </cols>
  <sheetData>
    <row r="2" spans="1:6" x14ac:dyDescent="0.2">
      <c r="A2" s="5" t="s">
        <v>54</v>
      </c>
      <c r="B2" s="19" t="s">
        <v>55</v>
      </c>
      <c r="C2" s="16"/>
      <c r="D2" s="16"/>
      <c r="E2" s="16"/>
      <c r="F2" s="16"/>
    </row>
    <row r="3" spans="1:6" x14ac:dyDescent="0.2">
      <c r="A3" s="5"/>
      <c r="B3" s="16"/>
      <c r="C3" s="16"/>
      <c r="D3" s="16"/>
      <c r="E3" s="16"/>
      <c r="F3" s="16"/>
    </row>
    <row r="4" spans="1:6" x14ac:dyDescent="0.2">
      <c r="A4" s="3"/>
      <c r="B4" s="44" t="s">
        <v>63</v>
      </c>
      <c r="C4" s="44" t="s">
        <v>64</v>
      </c>
      <c r="D4" s="44" t="s">
        <v>73</v>
      </c>
      <c r="E4" s="58"/>
      <c r="F4" s="59"/>
    </row>
    <row r="5" spans="1:6" x14ac:dyDescent="0.2">
      <c r="A5" s="42" t="s">
        <v>65</v>
      </c>
      <c r="B5" s="43">
        <v>0.67</v>
      </c>
      <c r="C5" s="43">
        <v>0.99</v>
      </c>
      <c r="D5" s="17" t="str">
        <f>IF(AND(B5&gt;50%, C5&gt;50%),"ПРОШАО","ПАО")</f>
        <v>ПРОШАО</v>
      </c>
      <c r="F5" s="15"/>
    </row>
    <row r="6" spans="1:6" x14ac:dyDescent="0.2">
      <c r="A6" s="42" t="s">
        <v>66</v>
      </c>
      <c r="B6" s="43">
        <v>0.42</v>
      </c>
      <c r="C6" s="43">
        <v>0.67</v>
      </c>
      <c r="D6" s="17" t="str">
        <f t="shared" ref="D6:D9" si="0">IF(AND(B6&gt;50%, C6&gt;50%),"ПРОШАО","ПАО")</f>
        <v>ПАО</v>
      </c>
      <c r="F6" s="15"/>
    </row>
    <row r="7" spans="1:6" x14ac:dyDescent="0.2">
      <c r="A7" s="42" t="s">
        <v>67</v>
      </c>
      <c r="B7" s="43">
        <v>0.81</v>
      </c>
      <c r="C7" s="43">
        <v>0.54</v>
      </c>
      <c r="D7" s="17" t="str">
        <f t="shared" si="0"/>
        <v>ПРОШАО</v>
      </c>
      <c r="E7" s="15"/>
    </row>
    <row r="8" spans="1:6" x14ac:dyDescent="0.2">
      <c r="A8" s="42" t="s">
        <v>68</v>
      </c>
      <c r="B8" s="43">
        <v>0.18</v>
      </c>
      <c r="C8" s="43">
        <v>0.44</v>
      </c>
      <c r="D8" s="17" t="str">
        <f t="shared" si="0"/>
        <v>ПАО</v>
      </c>
      <c r="E8" s="15"/>
    </row>
    <row r="9" spans="1:6" x14ac:dyDescent="0.2">
      <c r="A9" s="42" t="s">
        <v>69</v>
      </c>
      <c r="B9" s="43">
        <v>0.51</v>
      </c>
      <c r="C9" s="43">
        <v>0.51</v>
      </c>
      <c r="D9" s="17" t="str">
        <f t="shared" si="0"/>
        <v>ПРОШАО</v>
      </c>
      <c r="E9" s="15"/>
    </row>
  </sheetData>
  <sheetProtection password="C7AC" sheet="1" objects="1" scenarios="1" selectLockedCells="1" selectUnlockedCells="1"/>
  <mergeCells count="1">
    <mergeCell ref="E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</vt:lpstr>
      <vt:lpstr>1. решење</vt:lpstr>
      <vt:lpstr>2.</vt:lpstr>
      <vt:lpstr>2. решење</vt:lpstr>
      <vt:lpstr>3.</vt:lpstr>
      <vt:lpstr>3. решење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Marija Žeželj</cp:lastModifiedBy>
  <cp:lastPrinted>2014-10-27T08:36:28Z</cp:lastPrinted>
  <dcterms:created xsi:type="dcterms:W3CDTF">2006-03-21T08:28:47Z</dcterms:created>
  <dcterms:modified xsi:type="dcterms:W3CDTF">2021-03-16T13:34:08Z</dcterms:modified>
</cp:coreProperties>
</file>